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L:\Interni komunikace\WEB\Zverejneni\Povinne-informace\RSJ-Custody\"/>
    </mc:Choice>
  </mc:AlternateContent>
  <xr:revisionPtr revIDLastSave="0" documentId="8_{E465B0F4-F4B6-4E32-A12B-6FFC2EC813B1}" xr6:coauthVersionLast="47" xr6:coauthVersionMax="47" xr10:uidLastSave="{00000000-0000-0000-0000-000000000000}"/>
  <bookViews>
    <workbookView xWindow="28680" yWindow="-120" windowWidth="29040" windowHeight="17520" tabRatio="793" activeTab="8"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2" l="1"/>
  <c r="E7" i="12"/>
  <c r="G22" i="27"/>
  <c r="E22" i="27"/>
  <c r="G14" i="27"/>
  <c r="E14" i="27"/>
  <c r="D25" i="8" l="1"/>
  <c r="D41" i="8" l="1"/>
  <c r="D35" i="8"/>
  <c r="D7" i="20" l="1"/>
  <c r="D7" i="31" l="1"/>
  <c r="B2" i="31" l="1"/>
  <c r="C7" i="6" l="1"/>
  <c r="E8" i="5"/>
  <c r="D8" i="4"/>
  <c r="F9" i="3"/>
  <c r="H8" i="27"/>
  <c r="D7" i="30"/>
  <c r="D7" i="29"/>
  <c r="D7" i="7"/>
  <c r="F9" i="8"/>
  <c r="E7" i="2"/>
  <c r="D7" i="23"/>
  <c r="D8" i="24"/>
  <c r="B2" i="24" l="1"/>
  <c r="B2" i="23"/>
  <c r="B2" i="2"/>
  <c r="B2" i="8"/>
  <c r="B2" i="7"/>
  <c r="B2" i="29"/>
  <c r="B2" i="30"/>
  <c r="B2" i="27"/>
  <c r="B2" i="3"/>
  <c r="B2" i="4"/>
  <c r="B2" i="5"/>
  <c r="B2" i="6"/>
  <c r="B2" i="20"/>
  <c r="B2" i="21"/>
</calcChain>
</file>

<file path=xl/sharedStrings.xml><?xml version="1.0" encoding="utf-8"?>
<sst xmlns="http://schemas.openxmlformats.org/spreadsheetml/2006/main" count="631" uniqueCount="465">
  <si>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</si>
  <si>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</si>
  <si>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</si>
  <si>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</si>
  <si>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</si>
  <si>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</si>
  <si>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</si>
  <si>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</si>
  <si>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</si>
  <si>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</si>
  <si>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</si>
  <si>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</si>
  <si>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</si>
  <si>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</si>
  <si>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</si>
  <si>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</si>
  <si>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</si>
  <si>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</si>
  <si>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</si>
  <si>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</si>
  <si>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</si>
  <si>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</si>
  <si>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</si>
  <si>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</si>
  <si>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</si>
  <si>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</si>
  <si>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</si>
  <si>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</si>
  <si>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</si>
  <si>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</si>
  <si>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</si>
  <si>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</si>
  <si>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</si>
  <si>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</si>
  <si>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</si>
  <si>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</si>
  <si>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</si>
  <si>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</si>
  <si>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</si>
  <si>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</si>
  <si>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</si>
  <si>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</si>
  <si>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</si>
  <si>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</si>
  <si>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</si>
  <si>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</si>
  <si>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</si>
  <si>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</si>
  <si>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</si>
  <si>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</si>
  <si>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</si>
  <si>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</si>
  <si>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</si>
  <si>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</si>
  <si>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</si>
  <si>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</si>
  <si>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</si>
  <si>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</si>
  <si>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</si>
  <si>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</si>
  <si>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</si>
  <si>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</si>
  <si>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</si>
  <si>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</si>
  <si>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</si>
  <si>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</si>
  <si>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</si>
  <si>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</si>
  <si>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</si>
  <si>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</si>
  <si>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</si>
  <si>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</si>
  <si>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</si>
  <si>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</si>
  <si>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</si>
  <si>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</si>
  <si>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</si>
  <si>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</si>
  <si>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</si>
  <si>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</si>
  <si>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</si>
  <si>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</si>
  <si>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</si>
  <si>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</si>
  <si>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</si>
  <si>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</si>
  <si>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</si>
  <si>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</si>
  <si>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</si>
  <si>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</si>
  <si>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</si>
  <si>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</si>
  <si>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</si>
  <si>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</si>
  <si>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</si>
  <si>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</si>
  <si>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</si>
  <si>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</si>
  <si>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</si>
  <si>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</si>
  <si>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</si>
  <si>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</si>
  <si>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</si>
  <si>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</si>
  <si>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</si>
  <si>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</si>
  <si>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</si>
  <si>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</si>
  <si>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</si>
  <si>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</si>
  <si>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</si>
  <si>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</si>
  <si>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</si>
  <si>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</si>
  <si>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</si>
  <si>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</si>
  <si>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</si>
  <si>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</si>
  <si>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</si>
  <si>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</si>
  <si>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</si>
  <si>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</si>
  <si>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</si>
  <si>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</si>
  <si>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</si>
  <si>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</si>
  <si>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</si>
  <si>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</si>
  <si>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</si>
  <si>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</si>
  <si>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</si>
  <si>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</si>
  <si>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</si>
  <si>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</si>
  <si>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</si>
  <si>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</si>
  <si>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</si>
  <si>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</si>
  <si>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</si>
  <si>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</si>
  <si>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</si>
  <si>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</si>
  <si>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</si>
  <si>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</si>
  <si>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</si>
  <si>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</si>
  <si>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</si>
  <si>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</si>
  <si>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</si>
  <si>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</si>
  <si>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</si>
  <si>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</si>
  <si>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</si>
  <si>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</si>
  <si>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</si>
  <si>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</si>
  <si>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</si>
  <si>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</si>
  <si>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</si>
  <si>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</si>
  <si>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</si>
  <si>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</si>
  <si>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</si>
  <si>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</si>
  <si>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</si>
  <si>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</si>
  <si>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</si>
  <si>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</si>
  <si>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</si>
  <si>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</si>
  <si>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</si>
  <si>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</si>
  <si>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</si>
  <si>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</si>
  <si>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</si>
  <si>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</si>
  <si>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</si>
  <si>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</si>
  <si>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</si>
  <si>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</si>
  <si>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</si>
  <si>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</si>
  <si>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</si>
  <si>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</si>
  <si>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</si>
  <si>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</si>
  <si>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</si>
  <si>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</si>
  <si>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</si>
  <si>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</si>
  <si>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</si>
  <si>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</si>
  <si>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</si>
  <si>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</si>
  <si>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</si>
  <si>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</si>
  <si>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</si>
  <si>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</si>
  <si>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</si>
  <si>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</si>
  <si>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</si>
  <si>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</si>
  <si>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</si>
  <si>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</si>
  <si>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</si>
  <si>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</si>
  <si>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</si>
  <si>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</si>
  <si>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</si>
  <si>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</si>
  <si>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</si>
  <si>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</si>
  <si>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</si>
  <si>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</si>
  <si>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</si>
  <si>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</si>
  <si>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</si>
  <si>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</si>
  <si>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</si>
  <si>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</si>
  <si>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</si>
  <si>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</si>
  <si>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</si>
  <si>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</si>
  <si>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</si>
  <si>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</si>
  <si>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</si>
  <si>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</si>
  <si>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</si>
  <si>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</si>
  <si>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</si>
  <si>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</si>
  <si>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</si>
  <si>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</si>
  <si>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</si>
  <si>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</si>
  <si>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</si>
  <si>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</si>
  <si>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</si>
  <si>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</si>
  <si>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</si>
  <si>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</si>
  <si>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</si>
  <si>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</si>
  <si>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</si>
  <si>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</si>
  <si>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</si>
  <si>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</si>
  <si>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</si>
  <si>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</si>
  <si>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</si>
  <si>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</si>
  <si>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</si>
  <si>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</si>
  <si>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</si>
  <si>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</si>
  <si>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</si>
  <si>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</si>
  <si>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</si>
  <si>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</si>
  <si>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</si>
  <si>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</si>
  <si>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</si>
  <si>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</si>
  <si>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</si>
  <si>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</si>
  <si>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</si>
  <si>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</si>
  <si>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</si>
  <si>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</si>
  <si>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</si>
  <si>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</si>
  <si>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</si>
  <si>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</si>
  <si>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</si>
  <si>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</si>
  <si>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</si>
  <si>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</si>
  <si>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</si>
  <si>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</si>
  <si>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</si>
  <si>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</si>
  <si>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</si>
  <si>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</si>
  <si>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</si>
  <si>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</si>
  <si>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</si>
  <si>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</si>
  <si>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</si>
  <si>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</si>
  <si>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</si>
  <si>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</si>
  <si>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</si>
  <si>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</si>
  <si>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</si>
  <si>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</si>
  <si>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</si>
  <si>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</si>
  <si>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</si>
  <si>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</si>
  <si>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</si>
  <si>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</si>
  <si>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</si>
  <si>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</si>
  <si>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</si>
  <si>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</si>
  <si>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</si>
  <si>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</si>
  <si>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</si>
  <si>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</si>
  <si>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</si>
  <si>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</si>
  <si>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</si>
  <si>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</si>
  <si>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</si>
  <si>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</si>
  <si>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</si>
  <si>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</si>
  <si>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</si>
  <si>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</si>
  <si>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</si>
  <si>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</si>
  <si>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</si>
  <si>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</si>
  <si>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</si>
  <si>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</si>
  <si>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</si>
  <si>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</si>
  <si>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</si>
  <si>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</si>
  <si>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</si>
  <si>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</si>
  <si>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</si>
  <si>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</si>
  <si>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</si>
  <si>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</si>
  <si>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</si>
  <si>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</si>
  <si>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</si>
  <si>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</si>
  <si>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</si>
  <si>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</si>
  <si>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</si>
  <si>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</si>
  <si>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</si>
  <si>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</si>
  <si>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</si>
  <si>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</si>
  <si>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</si>
  <si>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</si>
  <si>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</si>
  <si>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</si>
  <si>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</si>
  <si>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</si>
  <si>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</si>
  <si>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</si>
  <si>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</si>
  <si>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</si>
  <si>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</si>
  <si>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</si>
  <si>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</si>
  <si>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</si>
  <si>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</si>
  <si>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</si>
  <si>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</si>
  <si>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</si>
  <si>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</si>
  <si>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</si>
  <si>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</si>
  <si>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</si>
  <si>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</si>
  <si>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</si>
  <si>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</si>
  <si>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</si>
  <si>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</si>
  <si>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</si>
  <si>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</si>
  <si>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</si>
  <si>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</si>
  <si>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</si>
  <si>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</si>
  <si>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</si>
  <si>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</si>
  <si>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</si>
  <si>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</si>
  <si>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</si>
  <si>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</si>
  <si>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</si>
  <si>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</si>
  <si>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</si>
  <si>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</si>
  <si>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</si>
  <si>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</si>
  <si>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</si>
  <si>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</si>
  <si>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</si>
  <si>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</si>
  <si>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</si>
  <si>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</si>
  <si>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</si>
  <si>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</si>
  <si>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</si>
  <si>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</si>
  <si>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NE</t>
  </si>
  <si>
    <t>RSJ Custody s.r.o.</t>
  </si>
  <si>
    <t xml:space="preserve">Riziko pro zákazníka
Společnost z titulu poskytování investičních služeb spočívajících zejména v úschově a správě investičních nástrojů identifikovala pouze riziko vyplývající z objemu majetku zákazníků, které společnost pro zákazníky uschovává a spravuje – asset safguarded and administred („ASA“). Toto riziko řídí společnost mimo jiné zavedením a udržováním řídícího a kontrolního systému, který přispívá k snížení operačního rizika.
Riziko pro trh
Společnost nedisponuje povolením k činnosti obchodování na vlastní účet, a tedy neobchoduje na vlastní účet, resp. nedrží investiční nástroje v obchodním portfoliu. Z tohoto důvodu není pro společnost relevantní stanovení kapitálového požadavku k tržnímu riziku.
Riziko pro podnik
Vzhledem ke skutečnosti, že Společnost neobchoduje na vlastní účet, resp. nedrží investiční nástroje v obchodním portfoliu, ani neobchoduje svým jménem a na účet zákazníků, není pro Společnost relevantní stanovení kapitálového požadavku k riziku pro podnik.
</t>
  </si>
  <si>
    <t>Společnost neobchoduje na vlastní účet, resp. nedrží investiční nástroje v obchodním portfoliu. Z tohoto důvodu nestanovuje kapitálový požadavek k riziku koncentrace. Společnost však sleduje koncentraci pohledávek z vlastních vkladů a vkladů na hromadných zákaznických účtech u úvěrových institucí a koncentraci zdrojů svých výnosů. Riziko koncetrace je řízeno prostřednictvím pravidelného hodnocení příslušných třetích osob (bank) a protistran.</t>
  </si>
  <si>
    <t>Jednotliví členové vedoucího orgánu jsou vybíráni tak, aby v rámci vedoucího orgánu byly zastoupeny všechny typy odborných specializací, které jako celek tvoří jádro činnosti společnosti. Tyto cíle současní členové vedoucího orgánu zcela naplňují.</t>
  </si>
  <si>
    <t>NE; zřízení výboru pro rizika není vzhledem k typům rizik přiměřené</t>
  </si>
  <si>
    <t>Pokladní hotovost, vklady u centrálních bank</t>
  </si>
  <si>
    <t>Pohledávky za bankami</t>
  </si>
  <si>
    <t>Pohledávky za nebankovními subjekty</t>
  </si>
  <si>
    <t>Dlouhodobý nehmotný majetek</t>
  </si>
  <si>
    <t>Dlouhodobý hmotný majetek</t>
  </si>
  <si>
    <t>Ostatní aktiva</t>
  </si>
  <si>
    <t>Náklady a příjmy příštích období</t>
  </si>
  <si>
    <t>Ostatní pasiva</t>
  </si>
  <si>
    <t>Výnosy a výdaje příštích období</t>
  </si>
  <si>
    <t>Rezervy</t>
  </si>
  <si>
    <t>Základní kapitál</t>
  </si>
  <si>
    <t>Kapitálové fondy</t>
  </si>
  <si>
    <t>Nerozdělený zisk nebo neuhrazená ztráta z předchozích období</t>
  </si>
  <si>
    <t>Zisk nebo ztráta za účetní období</t>
  </si>
  <si>
    <t>není přidělen</t>
  </si>
  <si>
    <t>soukromá</t>
  </si>
  <si>
    <t>Zákon č. 90/2012 Sb. o obchodních korporacích</t>
  </si>
  <si>
    <t>podíl</t>
  </si>
  <si>
    <t>V regulatorním kapitálu uznáno 36 mil. CZK. Nástroje nejsou vykazovány v různých třídách regulatorního kapitálu. Uznaný objem se neliší od emitovaného objemu.</t>
  </si>
  <si>
    <t>Vlastní kapitál podílníků</t>
  </si>
  <si>
    <t>30.6.2014 podíl 200.000 Kč; 8.7.2016 podíl 36 mil. Kč</t>
  </si>
  <si>
    <t>věčný</t>
  </si>
  <si>
    <t>žádná splatnost</t>
  </si>
  <si>
    <t>ne</t>
  </si>
  <si>
    <t>pohyblivé</t>
  </si>
  <si>
    <t>zcela podle uvážení</t>
  </si>
  <si>
    <t>nekumulativní</t>
  </si>
  <si>
    <t>nekonvertibilní</t>
  </si>
  <si>
    <t>Rozhodnutí valné hromady</t>
  </si>
  <si>
    <t>celé i částečné</t>
  </si>
  <si>
    <t>trvalé i dočasné</t>
  </si>
  <si>
    <t>Vnitřně stanovený kapitál Společnost udržovala na úrovni požadavků na kapitál stanovených na individuálním základě podle pravidel IFR navýšených o vnitřně stanovenou rizikovou přirážku. Vzhledem ke skutečnosti, že Společnost neplánuje výraznou změnu ve svém obchodním modelu a rozsahu své hospodářské činnosti je úroveň vnitřně stanoveného kapitálu Společnosti dostatečná.</t>
  </si>
  <si>
    <t>Kvalita plnění jak dlouhodobých, tak i krátkodobých cílů, které vycházejí z cílů společnosti, efektivita práce, dodržování termínů pro jednotlivé úkoly</t>
  </si>
  <si>
    <t>Odměny prostřednictvím nástrojů nejsou vypláceny</t>
  </si>
  <si>
    <t>Odměny nejsou vypláceny s odloženou splatností</t>
  </si>
  <si>
    <t>Odměny nejsou převáděny</t>
  </si>
  <si>
    <t>Platové ohodnocení je vázané na typ činnosti</t>
  </si>
  <si>
    <t>není stanoveno</t>
  </si>
  <si>
    <t>není relevantní</t>
  </si>
  <si>
    <t>A_11</t>
  </si>
  <si>
    <t>VK_8</t>
  </si>
  <si>
    <t>VK_14</t>
  </si>
  <si>
    <t>A_9</t>
  </si>
  <si>
    <t xml:space="preserve"> - z toho: Odložená daňová pohledávka</t>
  </si>
  <si>
    <t xml:space="preserve">nepoužije se </t>
  </si>
  <si>
    <t>nepoužije se</t>
  </si>
  <si>
    <t>Romana Hynešová, jednatelka</t>
  </si>
  <si>
    <t>Mgr. Jan Dezort, jednatel</t>
  </si>
  <si>
    <t>Ing. Karel Horyna, jednatel</t>
  </si>
  <si>
    <t>Ing. Jiří Divoký, jednatel</t>
  </si>
  <si>
    <t>Ing. Libor Winkler, CSc., předseda dozorčí rady</t>
  </si>
  <si>
    <t>Ing. Michal Šaňák, člen dozorčí rady</t>
  </si>
  <si>
    <t>Ing. Bronislav Kandrík, člen dozorčí rady</t>
  </si>
  <si>
    <t>Odměna se skládá ze základní mzdy a bonusu, který je vyplácen zcela na základě volné úvahy společnosti. Dále jsou do celkové odměny zahrnuty stravenky v nominální hodnotě a benefitní body přidělené každému pracovníkovi. Benefitní body čerpá každý pracovník individuálně na nákup služeb, zboží či formou příspěvku ve prospěch charitativních organizací dle svých preferencí. Benefitní body jsou pro účely sestavení informace o odměňování oceněny ekvivalentem 1 bod = 1 Kč.</t>
  </si>
  <si>
    <t>Společnost přistupuje k řízení rizik v souladu s požadavky zákona č. 256/2004 Sb., o podnikání na kapitálovém trhu, v platném znění, a v souladu s nařízením IFR. Řízení rizik je zajištěno organizačně pracovníky útvaru Řízení rizik. Společnost neobchoduje na vlastní účet a nemá obchodní portfolio. Vzhledem k činnosti společnosti, která spočívá v poskytování doplňkové investiční činnosti úschova a správa investičních nástrojů pro zákazníka, jsou pro společnost relevantní zejména rizika vyplývající ze vztahu ke klientovi a riziko operační. Společnost dále vykonává činnost hlavního administrátora investičních fondů a funkci depozitáře investičních fondů.</t>
  </si>
  <si>
    <t>Společnost řídí likviditu zejména ohledně svých peněžních závazků vyplývajících ze své provozní a obchodní činnosti a případně nakládání s vlastním majetkem. Likvidita je měřena, sledována a kontrolována, a to jak souhrnně, tak zvlášť za každou hlavní měnu (CZK, EUR a USD).  Vzhledem k přebytku likvidních aktiv nad potřebami provozního financování je riziko nedostatečné likvidity velmi nízké.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</si>
</sst>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rgb="FFFF0000"/>
      <name val="Calibri"/>
      <family val="2"/>
      <charset val="238"/>
      <scheme val="minor"/>
    </font>
    <font>
      <i/>
      <sz val="11"/>
      <name val="Calibri"/>
      <family val="2"/>
      <scheme val="minor"/>
    </font>
    <font>
      <sz val="11"/>
      <color rgb="FFFF0000"/>
      <name val="Calibri"/>
      <family val="2"/>
      <scheme val="minor"/>
    </font>
    <font>
      <sz val="10"/>
      <color rgb="FF000000"/>
      <name val="Calibri"/>
      <family val="2"/>
      <charset val="238"/>
    </font>
    <font>
      <b/>
      <sz val="14"/>
      <color theme="1"/>
      <name val="Calibri"/>
      <family val="2"/>
      <charset val="238"/>
      <scheme val="minor"/>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12">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cellStyleXfs>
  <cellXfs count="497">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3" xfId="3" applyFont="1" applyFill="1" applyBorder="1" applyAlignment="1">
      <alignment vertical="center" wrapText="1"/>
    </xf>
    <xf numFmtId="0" fontId="3" fillId="0" borderId="34" xfId="3" applyFont="1" applyBorder="1" applyAlignment="1">
      <alignment horizontal="center" vertical="center"/>
    </xf>
    <xf numFmtId="0" fontId="0" fillId="0" borderId="34" xfId="0" applyBorder="1"/>
    <xf numFmtId="0" fontId="0" fillId="0" borderId="29" xfId="0" applyBorder="1"/>
    <xf numFmtId="0" fontId="0" fillId="0" borderId="31" xfId="0" applyBorder="1"/>
    <xf numFmtId="0" fontId="0" fillId="0" borderId="32" xfId="0" applyBorder="1"/>
    <xf numFmtId="0" fontId="0" fillId="0" borderId="33" xfId="0" applyBorder="1"/>
    <xf numFmtId="0" fontId="15" fillId="7" borderId="35"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4" xfId="3" applyFont="1" applyFill="1" applyBorder="1" applyAlignment="1">
      <alignment horizontal="center" vertical="center"/>
    </xf>
    <xf numFmtId="0" fontId="3" fillId="0" borderId="32" xfId="3" applyFont="1" applyBorder="1">
      <alignment vertical="center"/>
    </xf>
    <xf numFmtId="0" fontId="3" fillId="0" borderId="33"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3" fillId="0" borderId="34" xfId="3" applyFont="1" applyBorder="1">
      <alignment vertical="center"/>
    </xf>
    <xf numFmtId="0" fontId="4" fillId="0" borderId="34" xfId="3" applyFont="1" applyBorder="1" applyAlignment="1">
      <alignment vertical="center" wrapText="1"/>
    </xf>
    <xf numFmtId="0" fontId="3" fillId="0" borderId="34"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31" xfId="3" applyFont="1" applyBorder="1" applyAlignment="1">
      <alignment horizontal="left" vertical="center" wrapText="1"/>
    </xf>
    <xf numFmtId="0" fontId="3" fillId="0" borderId="43"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4"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3" xfId="1" applyNumberFormat="1" applyFont="1" applyFill="1" applyBorder="1" applyAlignment="1">
      <alignment horizontal="center" vertical="center"/>
    </xf>
    <xf numFmtId="49" fontId="1" fillId="7" borderId="33"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3" xfId="0" applyNumberFormat="1" applyFont="1" applyFill="1" applyBorder="1" applyAlignment="1">
      <alignment horizontal="center" vertical="center" wrapText="1"/>
    </xf>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4" xfId="0" applyFont="1" applyBorder="1"/>
    <xf numFmtId="0" fontId="23" fillId="0" borderId="38" xfId="3" applyFont="1" applyBorder="1" applyAlignment="1">
      <alignment horizontal="center" vertical="center" wrapText="1"/>
    </xf>
    <xf numFmtId="0" fontId="23" fillId="0" borderId="13" xfId="0" applyFont="1" applyBorder="1" applyAlignment="1">
      <alignment horizontal="left" vertical="center" indent="1"/>
    </xf>
    <xf numFmtId="0" fontId="23" fillId="0" borderId="40"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23" fillId="0" borderId="33" xfId="0" applyFont="1" applyBorder="1"/>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34"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3"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4" xfId="0" applyFont="1" applyFill="1" applyBorder="1" applyAlignment="1">
      <alignment vertical="top" wrapText="1"/>
    </xf>
    <xf numFmtId="0" fontId="0" fillId="6" borderId="1" xfId="0" applyFill="1" applyBorder="1" applyAlignment="1">
      <alignment vertical="top" wrapText="1"/>
    </xf>
    <xf numFmtId="0" fontId="0" fillId="6" borderId="45"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3"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0" xfId="0" applyFont="1" applyFill="1" applyBorder="1" applyAlignment="1">
      <alignment horizontal="center" vertical="center"/>
    </xf>
    <xf numFmtId="0" fontId="35" fillId="7" borderId="46" xfId="0" applyFont="1" applyFill="1" applyBorder="1" applyAlignment="1">
      <alignment horizontal="center" vertical="center"/>
    </xf>
    <xf numFmtId="0" fontId="55" fillId="6" borderId="42"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4" xfId="0" applyBorder="1" applyAlignment="1">
      <alignment horizontal="center"/>
    </xf>
    <xf numFmtId="0" fontId="55" fillId="6" borderId="43"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0"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6"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4" xfId="3" applyFont="1" applyFill="1" applyBorder="1" applyAlignment="1">
      <alignment horizontal="center" vertical="center" wrapText="1"/>
    </xf>
    <xf numFmtId="0" fontId="11" fillId="7" borderId="38"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4" xfId="3" applyFont="1" applyBorder="1" applyAlignment="1">
      <alignment horizontal="center" vertical="center" wrapText="1"/>
    </xf>
    <xf numFmtId="0" fontId="13" fillId="0" borderId="34" xfId="3" quotePrefix="1"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8" xfId="3" applyFont="1" applyBorder="1">
      <alignment vertical="center"/>
    </xf>
    <xf numFmtId="0" fontId="11" fillId="0" borderId="13" xfId="3" applyFont="1" applyBorder="1" applyAlignment="1">
      <alignment vertical="center" wrapText="1"/>
    </xf>
    <xf numFmtId="0" fontId="13" fillId="0" borderId="39" xfId="3" applyFont="1" applyBorder="1" applyAlignment="1">
      <alignment horizontal="center" vertical="center" wrapText="1"/>
    </xf>
    <xf numFmtId="0" fontId="13" fillId="0" borderId="40"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3"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0" xfId="3" applyFont="1" applyAlignment="1">
      <alignment horizontal="center" vertical="center" wrapText="1"/>
    </xf>
    <xf numFmtId="0" fontId="0" fillId="0" borderId="0" xfId="0" applyAlignment="1">
      <alignment horizontal="right" vertical="top"/>
    </xf>
    <xf numFmtId="0" fontId="3" fillId="0" borderId="40" xfId="3" applyFont="1" applyBorder="1" applyAlignment="1">
      <alignment horizontal="center" vertical="center" wrapText="1"/>
    </xf>
    <xf numFmtId="0" fontId="3" fillId="0" borderId="6" xfId="3" applyFont="1" applyBorder="1">
      <alignment vertical="center"/>
    </xf>
    <xf numFmtId="0" fontId="3" fillId="0" borderId="38" xfId="3" applyFont="1" applyBorder="1" applyAlignment="1">
      <alignment horizontal="center" vertical="center" wrapText="1"/>
    </xf>
    <xf numFmtId="0" fontId="13" fillId="0" borderId="13" xfId="3" applyFont="1" applyBorder="1">
      <alignment vertical="center"/>
    </xf>
    <xf numFmtId="0" fontId="3" fillId="0" borderId="39"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7" xfId="3" applyFont="1" applyFill="1" applyBorder="1" applyAlignment="1">
      <alignment horizontal="center" vertical="center"/>
    </xf>
    <xf numFmtId="0" fontId="16" fillId="7" borderId="41"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 fillId="0" borderId="28" xfId="3" applyFont="1" applyBorder="1" applyAlignment="1">
      <alignment vertical="center" wrapText="1"/>
    </xf>
    <xf numFmtId="14" fontId="16" fillId="7" borderId="5" xfId="3" applyNumberFormat="1" applyFont="1" applyFill="1" applyBorder="1" applyAlignment="1">
      <alignment horizontal="center"/>
    </xf>
    <xf numFmtId="0" fontId="3" fillId="0" borderId="34" xfId="3" applyFont="1" applyBorder="1" applyAlignment="1">
      <alignment horizontal="center" vertical="center" wrapText="1"/>
    </xf>
    <xf numFmtId="3" fontId="3" fillId="0" borderId="27" xfId="3" applyNumberFormat="1" applyFont="1" applyBorder="1">
      <alignment vertical="center"/>
    </xf>
    <xf numFmtId="3" fontId="3" fillId="0" borderId="1" xfId="3" applyNumberFormat="1" applyFont="1" applyBorder="1">
      <alignment vertical="center"/>
    </xf>
    <xf numFmtId="3" fontId="2" fillId="0" borderId="1" xfId="3" applyNumberFormat="1" applyFont="1" applyBorder="1">
      <alignment vertical="center"/>
    </xf>
    <xf numFmtId="3" fontId="3" fillId="0" borderId="32" xfId="3" applyNumberFormat="1" applyFont="1" applyBorder="1">
      <alignment vertical="center"/>
    </xf>
    <xf numFmtId="49" fontId="0" fillId="0" borderId="1" xfId="0" applyNumberFormat="1" applyBorder="1" applyAlignment="1">
      <alignment vertical="top"/>
    </xf>
    <xf numFmtId="3" fontId="13" fillId="0" borderId="27" xfId="3" applyNumberFormat="1" applyFont="1" applyBorder="1" applyAlignment="1">
      <alignment vertical="center" wrapText="1"/>
    </xf>
    <xf numFmtId="3" fontId="13" fillId="0" borderId="1" xfId="3" applyNumberFormat="1" applyFont="1" applyBorder="1" applyAlignment="1">
      <alignment vertical="center" wrapText="1"/>
    </xf>
    <xf numFmtId="3" fontId="13" fillId="0" borderId="6" xfId="3" applyNumberFormat="1" applyFont="1" applyBorder="1" applyAlignment="1">
      <alignment vertical="center" wrapText="1"/>
    </xf>
    <xf numFmtId="3" fontId="11" fillId="0" borderId="13" xfId="3" applyNumberFormat="1" applyFont="1" applyBorder="1" applyAlignment="1">
      <alignment vertical="center" wrapText="1"/>
    </xf>
    <xf numFmtId="3" fontId="11" fillId="0" borderId="32" xfId="3" applyNumberFormat="1" applyFont="1" applyBorder="1" applyAlignment="1">
      <alignment vertical="center" wrapText="1"/>
    </xf>
    <xf numFmtId="0" fontId="3" fillId="6" borderId="34" xfId="3" applyFont="1" applyFill="1" applyBorder="1">
      <alignment vertical="center"/>
    </xf>
    <xf numFmtId="0" fontId="3" fillId="6" borderId="34" xfId="3" applyFont="1" applyFill="1" applyBorder="1" applyAlignment="1">
      <alignment vertical="center" wrapText="1"/>
    </xf>
    <xf numFmtId="3" fontId="23" fillId="0" borderId="28" xfId="0" applyNumberFormat="1" applyFont="1" applyBorder="1"/>
    <xf numFmtId="3" fontId="23" fillId="0" borderId="34" xfId="0" applyNumberFormat="1" applyFont="1" applyBorder="1"/>
    <xf numFmtId="3" fontId="23" fillId="0" borderId="39" xfId="0" applyNumberFormat="1" applyFont="1" applyBorder="1"/>
    <xf numFmtId="3" fontId="23" fillId="0" borderId="30" xfId="0" applyNumberFormat="1" applyFont="1" applyBorder="1"/>
    <xf numFmtId="0" fontId="62" fillId="0" borderId="0" xfId="0" applyFont="1"/>
    <xf numFmtId="0" fontId="0" fillId="0" borderId="28" xfId="0" applyBorder="1" applyAlignment="1">
      <alignment horizontal="center"/>
    </xf>
    <xf numFmtId="0" fontId="2" fillId="0" borderId="6" xfId="0" applyFont="1" applyBorder="1" applyAlignment="1">
      <alignment horizontal="center"/>
    </xf>
    <xf numFmtId="0" fontId="3" fillId="0" borderId="47" xfId="3" applyFont="1" applyBorder="1" applyAlignment="1">
      <alignment horizontal="center" vertical="center"/>
    </xf>
    <xf numFmtId="0" fontId="63" fillId="0" borderId="1" xfId="3" applyFont="1" applyBorder="1" applyAlignment="1">
      <alignment horizontal="left" vertical="center" wrapText="1" indent="1"/>
    </xf>
    <xf numFmtId="3" fontId="63" fillId="0" borderId="1" xfId="3" applyNumberFormat="1" applyFont="1" applyBorder="1" applyAlignment="1">
      <alignment vertical="center" wrapText="1"/>
    </xf>
    <xf numFmtId="0" fontId="0" fillId="0" borderId="29" xfId="0" applyBorder="1" applyAlignment="1">
      <alignment horizontal="center"/>
    </xf>
    <xf numFmtId="0" fontId="0" fillId="0" borderId="31" xfId="0" applyBorder="1" applyAlignment="1">
      <alignment horizontal="center"/>
    </xf>
    <xf numFmtId="0" fontId="25" fillId="0" borderId="0" xfId="0" applyFont="1"/>
    <xf numFmtId="0" fontId="3" fillId="0" borderId="19" xfId="3" applyFont="1" applyBorder="1" applyAlignment="1">
      <alignment vertical="center" wrapText="1"/>
    </xf>
    <xf numFmtId="0" fontId="11" fillId="7" borderId="1" xfId="9" applyFont="1" applyFill="1" applyBorder="1" applyAlignment="1">
      <alignment horizontal="left" vertical="center"/>
    </xf>
    <xf numFmtId="0" fontId="64" fillId="0" borderId="42" xfId="3" applyFont="1" applyBorder="1" applyAlignment="1">
      <alignment horizontal="center" vertical="center" wrapText="1"/>
    </xf>
    <xf numFmtId="0" fontId="66" fillId="0" borderId="0" xfId="9" applyFont="1" applyAlignment="1">
      <alignment horizontal="left" vertical="center"/>
    </xf>
    <xf numFmtId="0" fontId="64" fillId="0" borderId="34" xfId="3" applyFont="1" applyBorder="1">
      <alignment vertical="center"/>
    </xf>
    <xf numFmtId="0" fontId="13" fillId="0" borderId="27" xfId="3" applyFont="1" applyBorder="1">
      <alignment vertical="center"/>
    </xf>
    <xf numFmtId="0" fontId="13" fillId="0" borderId="28" xfId="3" applyFont="1" applyBorder="1" applyAlignment="1">
      <alignment horizontal="center" vertical="center"/>
    </xf>
    <xf numFmtId="0" fontId="13" fillId="0" borderId="34" xfId="3" applyFont="1" applyBorder="1" applyAlignment="1">
      <alignment horizontal="center" vertical="center"/>
    </xf>
    <xf numFmtId="0" fontId="13" fillId="0" borderId="1" xfId="0" applyFont="1" applyBorder="1"/>
    <xf numFmtId="0" fontId="13" fillId="0" borderId="34" xfId="0" applyFont="1" applyBorder="1" applyAlignment="1">
      <alignment horizontal="center"/>
    </xf>
    <xf numFmtId="0" fontId="13" fillId="0" borderId="32" xfId="0" applyFont="1" applyBorder="1"/>
    <xf numFmtId="0" fontId="13" fillId="0" borderId="33" xfId="0" applyFont="1" applyBorder="1" applyAlignment="1">
      <alignment horizontal="center"/>
    </xf>
    <xf numFmtId="0" fontId="20" fillId="6" borderId="33" xfId="0" applyFont="1" applyFill="1" applyBorder="1" applyAlignment="1">
      <alignment horizontal="center"/>
    </xf>
    <xf numFmtId="0" fontId="17" fillId="7" borderId="2" xfId="0" applyFont="1" applyFill="1" applyBorder="1"/>
    <xf numFmtId="0" fontId="20" fillId="7" borderId="4" xfId="0" applyFont="1" applyFill="1" applyBorder="1" applyAlignment="1">
      <alignment vertical="top"/>
    </xf>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35" fillId="7" borderId="8" xfId="3" applyFont="1" applyFill="1" applyBorder="1" applyAlignment="1">
      <alignment horizontal="center" vertical="center"/>
    </xf>
    <xf numFmtId="0" fontId="20" fillId="6" borderId="0" xfId="3" applyFont="1" applyFill="1" applyAlignment="1"/>
    <xf numFmtId="0" fontId="36" fillId="6" borderId="0" xfId="3" applyFont="1" applyFill="1" applyAlignment="1">
      <alignment vertical="center" wrapText="1"/>
    </xf>
    <xf numFmtId="0" fontId="30" fillId="7" borderId="24" xfId="3" applyFont="1" applyFill="1" applyBorder="1" applyAlignment="1">
      <alignment horizontal="center" vertical="center" wrapText="1"/>
    </xf>
    <xf numFmtId="0" fontId="33" fillId="7" borderId="17" xfId="0"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65" fillId="9" borderId="28" xfId="3" applyFont="1" applyFill="1" applyBorder="1" applyAlignment="1">
      <alignment vertical="center" wrapText="1"/>
    </xf>
    <xf numFmtId="0" fontId="29" fillId="6" borderId="29" xfId="3" applyFont="1" applyFill="1" applyBorder="1" applyAlignment="1">
      <alignment horizontal="center" vertical="center" wrapText="1"/>
    </xf>
    <xf numFmtId="0" fontId="29" fillId="6" borderId="1" xfId="3" applyFont="1" applyFill="1" applyBorder="1">
      <alignment vertical="center"/>
    </xf>
    <xf numFmtId="0" fontId="65" fillId="9" borderId="34" xfId="3" applyFont="1" applyFill="1" applyBorder="1" applyAlignment="1">
      <alignment vertical="center" wrapText="1"/>
    </xf>
    <xf numFmtId="0" fontId="65" fillId="9" borderId="34" xfId="3" applyFont="1" applyFill="1" applyBorder="1">
      <alignment vertical="center"/>
    </xf>
    <xf numFmtId="0" fontId="33" fillId="6" borderId="1" xfId="3" applyFont="1" applyFill="1" applyBorder="1">
      <alignment vertical="center"/>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6" borderId="9" xfId="0" applyFont="1" applyFill="1" applyBorder="1" applyAlignment="1">
      <alignment horizontal="center" vertical="center"/>
    </xf>
    <xf numFmtId="0" fontId="32" fillId="6" borderId="0" xfId="0" applyFont="1" applyFill="1"/>
    <xf numFmtId="0" fontId="60" fillId="6" borderId="0" xfId="0" applyFont="1" applyFill="1"/>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4" xfId="0" applyFont="1" applyFill="1" applyBorder="1" applyAlignment="1">
      <alignment vertical="center" wrapText="1"/>
    </xf>
    <xf numFmtId="3" fontId="55" fillId="6" borderId="1" xfId="0" applyNumberFormat="1" applyFont="1" applyFill="1" applyBorder="1" applyAlignment="1">
      <alignment vertical="center" wrapText="1"/>
    </xf>
    <xf numFmtId="0" fontId="55" fillId="6" borderId="32" xfId="0" applyFont="1" applyFill="1" applyBorder="1" applyAlignment="1">
      <alignment vertical="center" wrapText="1"/>
    </xf>
    <xf numFmtId="0" fontId="55" fillId="6" borderId="33" xfId="0" applyFont="1" applyFill="1" applyBorder="1" applyAlignment="1">
      <alignment vertical="center" wrapText="1"/>
    </xf>
    <xf numFmtId="0" fontId="55" fillId="0" borderId="27" xfId="0" applyFont="1" applyBorder="1" applyAlignment="1">
      <alignment vertical="center" wrapText="1"/>
    </xf>
    <xf numFmtId="3" fontId="55" fillId="0" borderId="1" xfId="0" applyNumberFormat="1" applyFont="1" applyBorder="1" applyAlignment="1">
      <alignment vertical="center" wrapText="1"/>
    </xf>
    <xf numFmtId="0" fontId="55" fillId="0" borderId="1" xfId="0" applyFont="1" applyBorder="1" applyAlignment="1">
      <alignment vertical="center" wrapText="1"/>
    </xf>
    <xf numFmtId="3" fontId="55" fillId="0" borderId="34" xfId="0" applyNumberFormat="1" applyFont="1" applyBorder="1" applyAlignment="1">
      <alignment vertical="center" wrapText="1"/>
    </xf>
    <xf numFmtId="0" fontId="55" fillId="0" borderId="34" xfId="0" applyFont="1" applyBorder="1" applyAlignment="1">
      <alignment vertical="center" wrapText="1"/>
    </xf>
    <xf numFmtId="10" fontId="29" fillId="0" borderId="34" xfId="3" applyNumberFormat="1" applyFont="1" applyBorder="1" applyAlignment="1">
      <alignment horizontal="center" vertical="center"/>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23" fillId="0" borderId="0" xfId="0" applyFont="1" applyAlignment="1">
      <alignment horizontal="left"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7"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6"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7"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5" xfId="0" applyFill="1" applyBorder="1" applyAlignment="1">
      <alignment horizontal="center" vertical="center" wrapText="1"/>
    </xf>
    <xf numFmtId="0" fontId="20" fillId="6" borderId="0" xfId="0" applyFont="1" applyFill="1" applyAlignment="1">
      <alignment vertical="center" wrapText="1"/>
    </xf>
    <xf numFmtId="0" fontId="0" fillId="6" borderId="36"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8" xfId="0" applyFill="1" applyBorder="1" applyAlignment="1">
      <alignment horizontal="center" vertical="center" wrapText="1"/>
    </xf>
    <xf numFmtId="0" fontId="20" fillId="6" borderId="0" xfId="0" applyFont="1" applyFill="1" applyAlignment="1">
      <alignment horizontal="left" wrapText="1"/>
    </xf>
    <xf numFmtId="0" fontId="0" fillId="6" borderId="37"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3" xfId="0" applyFont="1" applyFill="1" applyBorder="1" applyAlignment="1">
      <alignment horizontal="center"/>
    </xf>
    <xf numFmtId="0" fontId="0" fillId="0" borderId="25" xfId="0" applyBorder="1" applyAlignment="1">
      <alignment horizontal="center" vertical="top" wrapText="1"/>
    </xf>
    <xf numFmtId="0" fontId="0" fillId="0" borderId="19" xfId="0" applyBorder="1" applyAlignment="1">
      <alignment horizontal="center"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cellXfs>
  <cellStyles count="12">
    <cellStyle name="=C:\WINNT35\SYSTEM32\COMMAND.COM" xfId="4" xr:uid="{00000000-0005-0000-0000-000000000000}"/>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I38"/>
  <sheetViews>
    <sheetView showGridLines="0" topLeftCell="A10" zoomScaleNormal="100" workbookViewId="0">
      <selection activeCell="B1" sqref="B1:F36"/>
    </sheetView>
  </sheetViews>
  <sheetFormatPr defaultColWidth="11" defaultRowHeight="12.75" x14ac:dyDescent="0.2"/>
  <cols>
    <col min="1" max="1" width="3.7109375" style="12" customWidth="1"/>
    <col min="2" max="2" width="13.28515625" style="12" customWidth="1"/>
    <col min="3" max="3" width="74.140625" style="12" bestFit="1" customWidth="1"/>
    <col min="4" max="4" width="50.28515625" style="12" customWidth="1"/>
    <col min="5" max="5" width="10.7109375" style="12" customWidth="1"/>
    <col min="6" max="6" width="40.42578125" style="12" customWidth="1"/>
    <col min="7" max="7" width="9.5703125" style="12" customWidth="1"/>
    <col min="8" max="8" width="11" style="12" customWidth="1"/>
    <col min="9" max="16384" width="11" style="12"/>
  </cols>
  <sheetData>
    <row r="1" spans="1:9" ht="10.15" customHeight="1" x14ac:dyDescent="0.2">
      <c r="A1" s="26"/>
      <c r="B1" s="26"/>
      <c r="C1" s="26"/>
    </row>
    <row r="2" spans="1:9" ht="21.6" customHeight="1" x14ac:dyDescent="0.2">
      <c r="A2" s="26"/>
      <c r="B2" s="358" t="s">
        <v>404</v>
      </c>
      <c r="C2" s="65"/>
      <c r="D2" s="254" t="s">
        <v>224</v>
      </c>
    </row>
    <row r="3" spans="1:9" ht="10.15" customHeight="1" x14ac:dyDescent="0.25">
      <c r="A3" s="26"/>
      <c r="B3" s="26"/>
      <c r="C3" s="26"/>
      <c r="D3"/>
    </row>
    <row r="4" spans="1:9" ht="22.15" customHeight="1" x14ac:dyDescent="0.25">
      <c r="A4" s="27"/>
      <c r="B4" s="29" t="s">
        <v>225</v>
      </c>
      <c r="E4"/>
      <c r="G4" s="29"/>
      <c r="H4" s="29"/>
      <c r="I4" s="29"/>
    </row>
    <row r="5" spans="1:9" ht="22.15" customHeight="1" x14ac:dyDescent="0.25">
      <c r="A5" s="27"/>
      <c r="B5" s="255" t="s">
        <v>229</v>
      </c>
      <c r="E5"/>
      <c r="G5" s="29"/>
      <c r="H5" s="29"/>
      <c r="I5" s="29"/>
    </row>
    <row r="6" spans="1:9" ht="55.15" customHeight="1" x14ac:dyDescent="0.2">
      <c r="A6" s="27"/>
      <c r="B6" s="407" t="s">
        <v>228</v>
      </c>
      <c r="C6" s="407"/>
      <c r="D6" s="407"/>
      <c r="E6" s="407"/>
      <c r="F6" s="407"/>
      <c r="G6" s="27"/>
      <c r="H6" s="27"/>
    </row>
    <row r="7" spans="1:9" ht="12" customHeight="1" x14ac:dyDescent="0.2">
      <c r="A7" s="27"/>
      <c r="B7" s="13"/>
      <c r="C7" s="56"/>
      <c r="G7" s="27"/>
      <c r="H7" s="27"/>
    </row>
    <row r="8" spans="1:9" ht="16.5" customHeight="1" x14ac:dyDescent="0.25">
      <c r="A8" s="27"/>
      <c r="B8" s="31" t="s">
        <v>181</v>
      </c>
      <c r="C8" s="27"/>
      <c r="F8"/>
    </row>
    <row r="9" spans="1:9" ht="12" customHeight="1" thickBot="1" x14ac:dyDescent="0.25">
      <c r="A9" s="26"/>
      <c r="B9" s="26"/>
      <c r="C9" s="26"/>
    </row>
    <row r="10" spans="1:9" ht="62.45" customHeight="1" thickBot="1" x14ac:dyDescent="0.25">
      <c r="A10" s="26"/>
      <c r="B10" s="160" t="s">
        <v>26</v>
      </c>
      <c r="C10" s="161" t="s">
        <v>16</v>
      </c>
      <c r="D10" s="160" t="s">
        <v>21</v>
      </c>
      <c r="E10" s="162" t="s">
        <v>195</v>
      </c>
      <c r="F10" s="163" t="s">
        <v>179</v>
      </c>
    </row>
    <row r="11" spans="1:9" ht="16.899999999999999" customHeight="1" x14ac:dyDescent="0.2">
      <c r="A11" s="26"/>
      <c r="B11" s="164"/>
      <c r="C11" s="165" t="s">
        <v>17</v>
      </c>
      <c r="D11" s="166"/>
      <c r="E11" s="166"/>
      <c r="F11" s="166"/>
    </row>
    <row r="12" spans="1:9" ht="16.899999999999999" customHeight="1" x14ac:dyDescent="0.25">
      <c r="A12" s="26"/>
      <c r="B12" s="167" t="s">
        <v>24</v>
      </c>
      <c r="C12" s="168" t="s">
        <v>230</v>
      </c>
      <c r="D12" s="169" t="s">
        <v>236</v>
      </c>
      <c r="E12" s="169" t="s">
        <v>402</v>
      </c>
      <c r="F12" s="170"/>
    </row>
    <row r="13" spans="1:9" ht="16.899999999999999" customHeight="1" x14ac:dyDescent="0.25">
      <c r="A13" s="26"/>
      <c r="B13" s="167" t="s">
        <v>25</v>
      </c>
      <c r="C13" s="168" t="s">
        <v>196</v>
      </c>
      <c r="D13" s="169" t="s">
        <v>236</v>
      </c>
      <c r="E13" s="169" t="s">
        <v>402</v>
      </c>
      <c r="F13" s="171"/>
    </row>
    <row r="14" spans="1:9" ht="16.899999999999999" customHeight="1" x14ac:dyDescent="0.2">
      <c r="A14" s="26"/>
      <c r="B14" s="172"/>
      <c r="C14" s="173" t="s">
        <v>18</v>
      </c>
      <c r="D14" s="174"/>
      <c r="E14" s="174"/>
      <c r="F14" s="174"/>
    </row>
    <row r="15" spans="1:9" ht="16.899999999999999" customHeight="1" x14ac:dyDescent="0.25">
      <c r="A15" s="26"/>
      <c r="B15" s="167" t="s">
        <v>28</v>
      </c>
      <c r="C15" s="175" t="s">
        <v>234</v>
      </c>
      <c r="D15" s="169" t="s">
        <v>237</v>
      </c>
      <c r="E15" s="169" t="s">
        <v>402</v>
      </c>
      <c r="F15" s="170"/>
      <c r="G15"/>
    </row>
    <row r="16" spans="1:9" ht="16.899999999999999" customHeight="1" x14ac:dyDescent="0.25">
      <c r="A16" s="26"/>
      <c r="B16" s="167" t="s">
        <v>29</v>
      </c>
      <c r="C16" s="175" t="s">
        <v>30</v>
      </c>
      <c r="D16" s="169" t="s">
        <v>238</v>
      </c>
      <c r="E16" s="169" t="s">
        <v>402</v>
      </c>
      <c r="F16" s="176"/>
      <c r="G16" s="28"/>
    </row>
    <row r="17" spans="1:7" ht="16.899999999999999" customHeight="1" x14ac:dyDescent="0.25">
      <c r="A17" s="26"/>
      <c r="B17" s="172"/>
      <c r="C17" s="173" t="s">
        <v>178</v>
      </c>
      <c r="D17" s="174"/>
      <c r="E17" s="174"/>
      <c r="F17" s="177"/>
      <c r="G17" s="28"/>
    </row>
    <row r="18" spans="1:7" ht="31.9" customHeight="1" x14ac:dyDescent="0.25">
      <c r="A18" s="26"/>
      <c r="B18" s="167" t="s">
        <v>261</v>
      </c>
      <c r="C18" s="168" t="s">
        <v>80</v>
      </c>
      <c r="D18" s="178" t="s">
        <v>239</v>
      </c>
      <c r="E18" s="178" t="s">
        <v>402</v>
      </c>
      <c r="F18" s="176"/>
      <c r="G18" s="28"/>
    </row>
    <row r="19" spans="1:7" ht="31.9" customHeight="1" x14ac:dyDescent="0.25">
      <c r="A19" s="26"/>
      <c r="B19" s="167" t="s">
        <v>81</v>
      </c>
      <c r="C19" s="168" t="s">
        <v>82</v>
      </c>
      <c r="D19" s="178" t="s">
        <v>240</v>
      </c>
      <c r="E19" s="178" t="s">
        <v>402</v>
      </c>
      <c r="F19" s="176"/>
      <c r="G19" s="28"/>
    </row>
    <row r="20" spans="1:7" ht="31.9" customHeight="1" x14ac:dyDescent="0.25">
      <c r="A20" s="26"/>
      <c r="B20" s="179" t="s">
        <v>83</v>
      </c>
      <c r="C20" s="168" t="s">
        <v>259</v>
      </c>
      <c r="D20" s="178" t="s">
        <v>241</v>
      </c>
      <c r="E20" s="178" t="s">
        <v>402</v>
      </c>
      <c r="F20" s="176"/>
      <c r="G20" s="28"/>
    </row>
    <row r="21" spans="1:7" ht="16.899999999999999" customHeight="1" x14ac:dyDescent="0.25">
      <c r="A21" s="26"/>
      <c r="B21" s="172"/>
      <c r="C21" s="174" t="s">
        <v>10</v>
      </c>
      <c r="D21" s="174"/>
      <c r="E21" s="174"/>
      <c r="F21" s="177"/>
      <c r="G21" s="28"/>
    </row>
    <row r="22" spans="1:7" ht="16.899999999999999" customHeight="1" x14ac:dyDescent="0.25">
      <c r="A22" s="26"/>
      <c r="B22" s="180" t="s">
        <v>22</v>
      </c>
      <c r="C22" s="181" t="s">
        <v>253</v>
      </c>
      <c r="D22" s="181" t="s">
        <v>242</v>
      </c>
      <c r="E22" s="181" t="s">
        <v>402</v>
      </c>
      <c r="F22" s="176"/>
      <c r="G22" s="28"/>
    </row>
    <row r="23" spans="1:7" ht="16.899999999999999" customHeight="1" x14ac:dyDescent="0.25">
      <c r="A23" s="26"/>
      <c r="B23" s="180" t="s">
        <v>23</v>
      </c>
      <c r="C23" s="181" t="s">
        <v>193</v>
      </c>
      <c r="D23" s="181" t="s">
        <v>243</v>
      </c>
      <c r="E23" s="181" t="s">
        <v>402</v>
      </c>
      <c r="F23" s="176"/>
      <c r="G23" s="28"/>
    </row>
    <row r="24" spans="1:7" ht="16.899999999999999" customHeight="1" x14ac:dyDescent="0.25">
      <c r="A24" s="26"/>
      <c r="B24" s="172"/>
      <c r="C24" s="174" t="s">
        <v>270</v>
      </c>
      <c r="D24" s="174"/>
      <c r="E24" s="174"/>
      <c r="F24" s="177"/>
      <c r="G24" s="28"/>
    </row>
    <row r="25" spans="1:7" ht="16.899999999999999" customHeight="1" x14ac:dyDescent="0.25">
      <c r="A25" s="26"/>
      <c r="B25" s="180" t="s">
        <v>13</v>
      </c>
      <c r="C25" s="181" t="s">
        <v>268</v>
      </c>
      <c r="D25" s="181" t="s">
        <v>244</v>
      </c>
      <c r="E25" s="181" t="s">
        <v>402</v>
      </c>
      <c r="F25" s="176"/>
      <c r="G25" s="28"/>
    </row>
    <row r="26" spans="1:7" ht="16.899999999999999" customHeight="1" x14ac:dyDescent="0.25">
      <c r="A26" s="26"/>
      <c r="B26" s="180" t="s">
        <v>14</v>
      </c>
      <c r="C26" s="181" t="s">
        <v>269</v>
      </c>
      <c r="D26" s="181" t="s">
        <v>245</v>
      </c>
      <c r="E26" s="181" t="s">
        <v>402</v>
      </c>
      <c r="F26" s="176"/>
      <c r="G26" s="28"/>
    </row>
    <row r="27" spans="1:7" ht="15.6" customHeight="1" x14ac:dyDescent="0.2">
      <c r="B27" s="172"/>
      <c r="C27" s="173" t="s">
        <v>288</v>
      </c>
      <c r="D27" s="174"/>
      <c r="E27" s="174" t="s">
        <v>403</v>
      </c>
      <c r="F27" s="317"/>
      <c r="G27" s="28"/>
    </row>
    <row r="28" spans="1:7" ht="16.899999999999999" customHeight="1" x14ac:dyDescent="0.2">
      <c r="B28" s="167" t="s">
        <v>6</v>
      </c>
      <c r="C28" s="168" t="s">
        <v>283</v>
      </c>
      <c r="D28" s="168" t="s">
        <v>246</v>
      </c>
      <c r="E28" s="168"/>
      <c r="F28" s="408" t="s">
        <v>200</v>
      </c>
      <c r="G28" s="28"/>
    </row>
    <row r="29" spans="1:7" ht="16.899999999999999" customHeight="1" x14ac:dyDescent="0.2">
      <c r="B29" s="167" t="s">
        <v>7</v>
      </c>
      <c r="C29" s="168" t="s">
        <v>284</v>
      </c>
      <c r="D29" s="168" t="s">
        <v>247</v>
      </c>
      <c r="E29" s="168"/>
      <c r="F29" s="409"/>
    </row>
    <row r="30" spans="1:7" ht="16.899999999999999" customHeight="1" x14ac:dyDescent="0.2">
      <c r="B30" s="167" t="s">
        <v>8</v>
      </c>
      <c r="C30" s="168" t="s">
        <v>285</v>
      </c>
      <c r="D30" s="168" t="s">
        <v>248</v>
      </c>
      <c r="E30" s="168"/>
      <c r="F30" s="409"/>
    </row>
    <row r="31" spans="1:7" ht="16.899999999999999" customHeight="1" x14ac:dyDescent="0.2">
      <c r="B31" s="167" t="s">
        <v>9</v>
      </c>
      <c r="C31" s="168" t="s">
        <v>286</v>
      </c>
      <c r="D31" s="168" t="s">
        <v>249</v>
      </c>
      <c r="E31" s="168"/>
      <c r="F31" s="410"/>
    </row>
    <row r="32" spans="1:7" ht="16.899999999999999" customHeight="1" x14ac:dyDescent="0.2">
      <c r="B32" s="305"/>
      <c r="C32" s="174" t="s">
        <v>357</v>
      </c>
      <c r="D32" s="306"/>
      <c r="E32" s="356" t="s">
        <v>403</v>
      </c>
      <c r="F32" s="320"/>
    </row>
    <row r="33" spans="2:8" ht="65.25" customHeight="1" x14ac:dyDescent="0.2">
      <c r="B33" s="167" t="s">
        <v>358</v>
      </c>
      <c r="C33" s="168" t="s">
        <v>359</v>
      </c>
      <c r="D33" s="321" t="s">
        <v>360</v>
      </c>
      <c r="E33" s="168"/>
      <c r="F33" s="322" t="s">
        <v>200</v>
      </c>
    </row>
    <row r="34" spans="2:8" ht="21.6" customHeight="1" x14ac:dyDescent="0.25">
      <c r="B34" s="28"/>
      <c r="C34" s="28"/>
      <c r="D34" s="28"/>
      <c r="E34" s="28"/>
      <c r="F34" s="28"/>
      <c r="G34" s="28"/>
      <c r="H34" s="11"/>
    </row>
    <row r="35" spans="2:8" ht="31.15" customHeight="1" x14ac:dyDescent="0.2">
      <c r="B35" s="413" t="s">
        <v>182</v>
      </c>
      <c r="C35" s="413"/>
      <c r="D35" s="413"/>
      <c r="E35" s="413"/>
    </row>
    <row r="36" spans="2:8" ht="34.15" customHeight="1" x14ac:dyDescent="0.2">
      <c r="B36" s="411" t="s">
        <v>287</v>
      </c>
      <c r="C36" s="412"/>
      <c r="D36" s="412"/>
      <c r="E36" s="412"/>
      <c r="F36" s="70"/>
    </row>
    <row r="37" spans="2:8" ht="14.45" customHeight="1" x14ac:dyDescent="0.2">
      <c r="B37" s="62"/>
      <c r="C37" s="63"/>
      <c r="D37" s="63"/>
      <c r="E37" s="63"/>
      <c r="F37" s="63"/>
    </row>
    <row r="38" spans="2:8" x14ac:dyDescent="0.2">
      <c r="B38" s="63"/>
      <c r="C38" s="63"/>
      <c r="D38" s="63"/>
      <c r="E38" s="63"/>
      <c r="F38" s="63"/>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B1:D20"/>
  <sheetViews>
    <sheetView showGridLines="0" topLeftCell="A8" workbookViewId="0">
      <selection activeCell="B1" sqref="B1:D13"/>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64" t="str">
        <f>+Přehled!B2</f>
        <v>RSJ Custody s.r.o.</v>
      </c>
      <c r="D2" s="254" t="s">
        <v>224</v>
      </c>
    </row>
    <row r="3" spans="2:4" ht="10.15" customHeight="1" x14ac:dyDescent="0.25"/>
    <row r="4" spans="2:4" ht="15.75" x14ac:dyDescent="0.25">
      <c r="B4" s="249" t="s">
        <v>220</v>
      </c>
      <c r="C4" s="69"/>
      <c r="D4" s="47"/>
    </row>
    <row r="5" spans="2:4" ht="16.149999999999999" customHeight="1" x14ac:dyDescent="0.25">
      <c r="B5" s="443" t="s">
        <v>280</v>
      </c>
      <c r="C5" s="443"/>
      <c r="D5" s="443"/>
    </row>
    <row r="6" spans="2:4" ht="16.149999999999999" customHeight="1" x14ac:dyDescent="0.25">
      <c r="B6" s="159" t="s">
        <v>226</v>
      </c>
      <c r="C6" s="15"/>
      <c r="D6" s="5"/>
    </row>
    <row r="7" spans="2:4" ht="16.149999999999999" customHeight="1" x14ac:dyDescent="0.25">
      <c r="B7" s="32" t="s">
        <v>40</v>
      </c>
      <c r="C7" s="33"/>
      <c r="D7" s="328">
        <f>'IF RM1'!D7</f>
        <v>46022</v>
      </c>
    </row>
    <row r="8" spans="2:4" x14ac:dyDescent="0.25">
      <c r="C8" s="14"/>
    </row>
    <row r="9" spans="2:4" ht="15.75" thickBot="1" x14ac:dyDescent="0.3">
      <c r="C9" s="14"/>
    </row>
    <row r="10" spans="2:4" ht="15.75" thickBot="1" x14ac:dyDescent="0.3">
      <c r="C10" s="66" t="s">
        <v>0</v>
      </c>
      <c r="D10" s="78" t="s">
        <v>1</v>
      </c>
    </row>
    <row r="11" spans="2:4" ht="36" customHeight="1" x14ac:dyDescent="0.25">
      <c r="C11" s="250" t="s">
        <v>387</v>
      </c>
      <c r="D11" s="444" t="s">
        <v>201</v>
      </c>
    </row>
    <row r="12" spans="2:4" ht="15.75" thickBot="1" x14ac:dyDescent="0.3">
      <c r="C12" s="114" t="s">
        <v>188</v>
      </c>
      <c r="D12" s="445"/>
    </row>
    <row r="13" spans="2:4" ht="119.25" customHeight="1" thickBot="1" x14ac:dyDescent="0.3">
      <c r="B13" s="115" t="s">
        <v>204</v>
      </c>
      <c r="C13" s="113" t="s">
        <v>440</v>
      </c>
      <c r="D13" s="119" t="s">
        <v>254</v>
      </c>
    </row>
    <row r="14" spans="2:4" x14ac:dyDescent="0.25">
      <c r="D14" s="50"/>
    </row>
    <row r="15" spans="2:4" x14ac:dyDescent="0.25">
      <c r="D15" s="50"/>
    </row>
    <row r="16" spans="2:4" ht="45.75" hidden="1" thickBot="1" x14ac:dyDescent="0.3">
      <c r="B16" s="253" t="s">
        <v>221</v>
      </c>
      <c r="C16" s="66" t="s">
        <v>0</v>
      </c>
      <c r="D16" s="78" t="s">
        <v>1</v>
      </c>
    </row>
    <row r="17" spans="2:4" ht="45" hidden="1" x14ac:dyDescent="0.25">
      <c r="B17" s="441"/>
      <c r="C17" s="67" t="s">
        <v>388</v>
      </c>
      <c r="D17" s="444" t="s">
        <v>201</v>
      </c>
    </row>
    <row r="18" spans="2:4" ht="15.75" hidden="1" thickBot="1" x14ac:dyDescent="0.3">
      <c r="B18" s="442"/>
      <c r="C18" s="68" t="s">
        <v>188</v>
      </c>
      <c r="D18" s="445"/>
    </row>
    <row r="19" spans="2:4" ht="76.900000000000006" hidden="1" customHeight="1" x14ac:dyDescent="0.25">
      <c r="B19" s="116" t="s">
        <v>202</v>
      </c>
      <c r="C19" s="357"/>
      <c r="D19" s="120" t="s">
        <v>255</v>
      </c>
    </row>
    <row r="20" spans="2:4" ht="60.6" hidden="1" customHeight="1" thickBot="1" x14ac:dyDescent="0.3">
      <c r="B20" s="117" t="s">
        <v>203</v>
      </c>
      <c r="C20" s="118"/>
      <c r="D20" s="121" t="s">
        <v>255</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B1:G24"/>
  <sheetViews>
    <sheetView showGridLines="0" zoomScaleNormal="100" workbookViewId="0">
      <selection activeCell="B2" sqref="B2:G22"/>
    </sheetView>
  </sheetViews>
  <sheetFormatPr defaultColWidth="9.140625" defaultRowHeight="15" x14ac:dyDescent="0.25"/>
  <cols>
    <col min="1" max="1" width="3.7109375" style="10" customWidth="1"/>
    <col min="2" max="2" width="7" style="10" customWidth="1"/>
    <col min="3" max="3" width="58.140625" style="10" customWidth="1"/>
    <col min="4" max="4" width="46.5703125" style="10" customWidth="1"/>
    <col min="5" max="5" width="20.42578125" style="10" customWidth="1"/>
    <col min="6" max="6" width="9.140625" style="10"/>
    <col min="7" max="7" width="22.28515625" style="10" customWidth="1"/>
    <col min="8" max="16384" width="9.140625" style="10"/>
  </cols>
  <sheetData>
    <row r="1" spans="2:7" ht="10.15" customHeight="1" x14ac:dyDescent="0.25">
      <c r="B1" s="28"/>
      <c r="C1"/>
      <c r="D1"/>
      <c r="E1"/>
    </row>
    <row r="2" spans="2:7" ht="13.15" customHeight="1" x14ac:dyDescent="0.25">
      <c r="B2" s="64" t="str">
        <f>+Přehled!B2</f>
        <v>RSJ Custody s.r.o.</v>
      </c>
      <c r="C2"/>
      <c r="D2" s="64"/>
      <c r="E2" s="254" t="s">
        <v>224</v>
      </c>
    </row>
    <row r="3" spans="2:7" ht="10.15" customHeight="1" x14ac:dyDescent="0.25">
      <c r="B3" s="28"/>
      <c r="C3"/>
      <c r="D3"/>
      <c r="E3"/>
    </row>
    <row r="4" spans="2:7" ht="16.149999999999999" customHeight="1" x14ac:dyDescent="0.25">
      <c r="B4" s="368" t="s">
        <v>271</v>
      </c>
      <c r="C4" s="69"/>
      <c r="D4" s="69"/>
      <c r="E4" s="47"/>
    </row>
    <row r="5" spans="2:7" ht="15.75" customHeight="1" x14ac:dyDescent="0.25">
      <c r="B5" s="419" t="s">
        <v>281</v>
      </c>
      <c r="C5" s="419"/>
      <c r="D5" s="419"/>
      <c r="E5" s="443"/>
      <c r="F5" s="443"/>
      <c r="G5" s="443"/>
    </row>
    <row r="6" spans="2:7" ht="15.75" customHeight="1" x14ac:dyDescent="0.25">
      <c r="B6" s="159" t="s">
        <v>226</v>
      </c>
      <c r="C6"/>
      <c r="D6"/>
      <c r="E6"/>
    </row>
    <row r="7" spans="2:7" ht="15.75" customHeight="1" x14ac:dyDescent="0.25">
      <c r="B7" s="32" t="s">
        <v>40</v>
      </c>
      <c r="C7" s="369"/>
      <c r="D7" s="369"/>
      <c r="E7" s="251">
        <f>'IF RM1'!D7</f>
        <v>46022</v>
      </c>
    </row>
    <row r="8" spans="2:7" ht="15.75" thickBot="1" x14ac:dyDescent="0.3">
      <c r="B8" s="23"/>
      <c r="C8" s="23"/>
      <c r="D8" s="23"/>
      <c r="E8" s="23"/>
    </row>
    <row r="9" spans="2:7" ht="14.45" customHeight="1" x14ac:dyDescent="0.25">
      <c r="B9" s="370"/>
      <c r="C9" s="371"/>
      <c r="D9" s="372" t="s">
        <v>0</v>
      </c>
      <c r="E9" s="372" t="s">
        <v>1</v>
      </c>
    </row>
    <row r="10" spans="2:7" ht="26.25" thickBot="1" x14ac:dyDescent="0.3">
      <c r="B10" s="373"/>
      <c r="C10" s="374"/>
      <c r="D10" s="375" t="s">
        <v>15</v>
      </c>
      <c r="E10" s="376" t="s">
        <v>262</v>
      </c>
    </row>
    <row r="11" spans="2:7" ht="127.5" x14ac:dyDescent="0.25">
      <c r="B11" s="377">
        <v>1</v>
      </c>
      <c r="C11" s="378" t="s">
        <v>34</v>
      </c>
      <c r="D11" s="379" t="s">
        <v>462</v>
      </c>
      <c r="E11" s="448" t="s">
        <v>73</v>
      </c>
    </row>
    <row r="12" spans="2:7" ht="38.25" x14ac:dyDescent="0.25">
      <c r="B12" s="380">
        <v>2</v>
      </c>
      <c r="C12" s="381" t="s">
        <v>76</v>
      </c>
      <c r="D12" s="382" t="s">
        <v>441</v>
      </c>
      <c r="E12" s="449"/>
    </row>
    <row r="13" spans="2:7" x14ac:dyDescent="0.25">
      <c r="B13" s="380">
        <v>3</v>
      </c>
      <c r="C13" s="381" t="s">
        <v>35</v>
      </c>
      <c r="D13" s="383" t="s">
        <v>442</v>
      </c>
      <c r="E13" s="449"/>
    </row>
    <row r="14" spans="2:7" x14ac:dyDescent="0.25">
      <c r="B14" s="380">
        <v>4</v>
      </c>
      <c r="C14" s="381" t="s">
        <v>75</v>
      </c>
      <c r="D14" s="383" t="s">
        <v>443</v>
      </c>
      <c r="E14" s="449"/>
    </row>
    <row r="15" spans="2:7" x14ac:dyDescent="0.25">
      <c r="B15" s="380">
        <v>5</v>
      </c>
      <c r="C15" s="381" t="s">
        <v>74</v>
      </c>
      <c r="D15" s="383" t="s">
        <v>444</v>
      </c>
      <c r="E15" s="447"/>
    </row>
    <row r="16" spans="2:7" x14ac:dyDescent="0.25">
      <c r="B16" s="380">
        <v>6</v>
      </c>
      <c r="C16" s="381" t="s">
        <v>77</v>
      </c>
      <c r="D16" s="383" t="s">
        <v>445</v>
      </c>
      <c r="E16" s="446" t="s">
        <v>79</v>
      </c>
    </row>
    <row r="17" spans="2:7" x14ac:dyDescent="0.25">
      <c r="B17" s="380">
        <v>7</v>
      </c>
      <c r="C17" s="384" t="s">
        <v>398</v>
      </c>
      <c r="D17" s="403">
        <v>0.41820000000000002</v>
      </c>
      <c r="E17" s="447"/>
    </row>
    <row r="18" spans="2:7" ht="39" thickBot="1" x14ac:dyDescent="0.3">
      <c r="B18" s="385">
        <v>8</v>
      </c>
      <c r="C18" s="386" t="s">
        <v>370</v>
      </c>
      <c r="D18" s="367" t="s">
        <v>446</v>
      </c>
      <c r="E18" s="387" t="s">
        <v>78</v>
      </c>
      <c r="G18"/>
    </row>
    <row r="19" spans="2:7" x14ac:dyDescent="0.25">
      <c r="B19" s="388"/>
      <c r="C19" s="388"/>
      <c r="D19" s="388"/>
      <c r="G19"/>
    </row>
    <row r="20" spans="2:7" x14ac:dyDescent="0.25">
      <c r="B20" s="451" t="s">
        <v>371</v>
      </c>
      <c r="C20" s="451"/>
      <c r="D20" s="451"/>
      <c r="E20" s="451"/>
      <c r="G20"/>
    </row>
    <row r="21" spans="2:7" x14ac:dyDescent="0.25">
      <c r="B21" s="450" t="s">
        <v>397</v>
      </c>
      <c r="C21" s="450"/>
      <c r="D21" s="450"/>
      <c r="E21" s="450"/>
      <c r="G21"/>
    </row>
    <row r="22" spans="2:7" x14ac:dyDescent="0.25">
      <c r="B22" s="406" t="s">
        <v>385</v>
      </c>
      <c r="C22" s="406"/>
      <c r="D22" s="406"/>
      <c r="E22" s="406"/>
      <c r="G22"/>
    </row>
    <row r="23" spans="2:7" x14ac:dyDescent="0.25">
      <c r="C23"/>
      <c r="G23"/>
    </row>
    <row r="24" spans="2:7" x14ac:dyDescent="0.25">
      <c r="C24" s="389"/>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89" fitToWidth="0"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I66"/>
  <sheetViews>
    <sheetView showGridLines="0" topLeftCell="A32" zoomScaleNormal="100" workbookViewId="0">
      <selection activeCell="B2" sqref="B2:H54"/>
    </sheetView>
  </sheetViews>
  <sheetFormatPr defaultColWidth="9.140625" defaultRowHeight="15" x14ac:dyDescent="0.25"/>
  <cols>
    <col min="1" max="1" width="3.7109375" style="10" customWidth="1"/>
    <col min="2" max="2" width="7" style="10" customWidth="1"/>
    <col min="3" max="3" width="65.28515625" style="10" customWidth="1"/>
    <col min="4" max="7" width="14.7109375" style="10" customWidth="1"/>
    <col min="8" max="8" width="17" style="10" customWidth="1"/>
    <col min="9" max="9" width="14.7109375" style="10" customWidth="1"/>
    <col min="10" max="16384" width="9.140625" style="10"/>
  </cols>
  <sheetData>
    <row r="1" spans="1:9" ht="10.15" customHeight="1" x14ac:dyDescent="0.25">
      <c r="A1" s="23"/>
      <c r="B1" s="28"/>
      <c r="C1" s="28"/>
      <c r="D1" s="28"/>
      <c r="E1" s="28"/>
      <c r="F1" s="28"/>
      <c r="G1" s="28"/>
      <c r="H1" s="28"/>
      <c r="I1" s="23"/>
    </row>
    <row r="2" spans="1:9" ht="13.15" customHeight="1" x14ac:dyDescent="0.25">
      <c r="A2" s="23"/>
      <c r="B2" s="64" t="str">
        <f>+Přehled!B2</f>
        <v>RSJ Custody s.r.o.</v>
      </c>
      <c r="C2" s="28"/>
      <c r="D2" s="64"/>
      <c r="E2" s="28"/>
      <c r="F2" s="28"/>
      <c r="G2" s="28"/>
      <c r="H2" s="254" t="s">
        <v>224</v>
      </c>
      <c r="I2" s="23"/>
    </row>
    <row r="3" spans="1:9" ht="10.15" customHeight="1" x14ac:dyDescent="0.25">
      <c r="A3" s="23"/>
      <c r="B3" s="28"/>
      <c r="C3" s="28"/>
      <c r="D3" s="28"/>
      <c r="E3" s="28"/>
      <c r="F3" s="28"/>
      <c r="G3" s="28"/>
      <c r="H3" s="28"/>
      <c r="I3" s="23"/>
    </row>
    <row r="4" spans="1:9" ht="12.6" customHeight="1" x14ac:dyDescent="0.25">
      <c r="A4" s="23"/>
      <c r="B4" s="23"/>
      <c r="C4" s="23"/>
      <c r="D4" s="23"/>
      <c r="E4" s="23"/>
      <c r="F4" s="23"/>
      <c r="G4" s="23"/>
      <c r="H4" s="23"/>
      <c r="I4" s="23"/>
    </row>
    <row r="5" spans="1:9" ht="15.75" customHeight="1" x14ac:dyDescent="0.25">
      <c r="A5" s="23"/>
      <c r="B5" s="452" t="s">
        <v>272</v>
      </c>
      <c r="C5" s="453"/>
      <c r="D5" s="453"/>
      <c r="E5" s="453"/>
      <c r="F5" s="453"/>
      <c r="G5" s="453"/>
      <c r="H5" s="454"/>
      <c r="I5" s="23"/>
    </row>
    <row r="6" spans="1:9" ht="15.75" customHeight="1" x14ac:dyDescent="0.25">
      <c r="A6" s="23"/>
      <c r="B6" s="443" t="s">
        <v>282</v>
      </c>
      <c r="C6" s="443"/>
      <c r="D6" s="443"/>
      <c r="E6" s="28"/>
      <c r="F6" s="28"/>
      <c r="G6" s="28"/>
      <c r="H6" s="28"/>
      <c r="I6" s="23"/>
    </row>
    <row r="7" spans="1:9" ht="15.75" customHeight="1" x14ac:dyDescent="0.25">
      <c r="A7" s="23"/>
      <c r="B7" s="159" t="s">
        <v>226</v>
      </c>
      <c r="C7" s="43"/>
      <c r="D7" s="43"/>
      <c r="E7" s="43"/>
      <c r="F7" s="43"/>
      <c r="G7" s="43"/>
      <c r="H7"/>
      <c r="I7" s="23"/>
    </row>
    <row r="8" spans="1:9" ht="15" customHeight="1" x14ac:dyDescent="0.25">
      <c r="A8" s="23"/>
      <c r="B8" s="466" t="s">
        <v>40</v>
      </c>
      <c r="C8" s="467"/>
      <c r="D8" s="467"/>
      <c r="E8" s="467"/>
      <c r="F8" s="467"/>
      <c r="G8" s="467"/>
      <c r="H8" s="252">
        <f>'IF RM1'!D7</f>
        <v>46022</v>
      </c>
      <c r="I8" s="23"/>
    </row>
    <row r="9" spans="1:9" ht="15" customHeight="1" x14ac:dyDescent="0.25">
      <c r="A9" s="23"/>
      <c r="B9" s="468" t="s">
        <v>65</v>
      </c>
      <c r="C9" s="469"/>
      <c r="D9" s="469"/>
      <c r="E9" s="469"/>
      <c r="F9" s="469"/>
      <c r="G9" s="469"/>
      <c r="H9" s="126">
        <v>2025</v>
      </c>
      <c r="I9" s="21"/>
    </row>
    <row r="10" spans="1:9" ht="15.75" thickBot="1" x14ac:dyDescent="0.3">
      <c r="A10" s="23"/>
      <c r="B10" s="23"/>
      <c r="C10" s="456"/>
      <c r="D10" s="456"/>
      <c r="E10" s="456"/>
      <c r="F10" s="37"/>
      <c r="G10" s="37"/>
      <c r="H10" s="23"/>
      <c r="I10" s="23"/>
    </row>
    <row r="11" spans="1:9" ht="60.75" thickBot="1" x14ac:dyDescent="0.3">
      <c r="A11" s="23"/>
      <c r="B11" s="196" t="s">
        <v>20</v>
      </c>
      <c r="C11" s="197" t="s">
        <v>212</v>
      </c>
      <c r="D11" s="198" t="s">
        <v>213</v>
      </c>
      <c r="E11" s="198" t="s">
        <v>214</v>
      </c>
      <c r="F11" s="198" t="s">
        <v>215</v>
      </c>
      <c r="G11" s="199" t="s">
        <v>44</v>
      </c>
      <c r="H11" s="200" t="s">
        <v>256</v>
      </c>
      <c r="I11" s="23"/>
    </row>
    <row r="12" spans="1:9" ht="17.25" x14ac:dyDescent="0.25">
      <c r="A12" s="23"/>
      <c r="B12" s="201">
        <v>1</v>
      </c>
      <c r="C12" s="202" t="s">
        <v>216</v>
      </c>
      <c r="D12" s="398">
        <v>3</v>
      </c>
      <c r="E12" s="398">
        <v>4</v>
      </c>
      <c r="F12" s="390"/>
      <c r="G12" s="391"/>
      <c r="H12" s="457" t="s">
        <v>66</v>
      </c>
      <c r="I12" s="23"/>
    </row>
    <row r="13" spans="1:9" ht="30" x14ac:dyDescent="0.25">
      <c r="A13" s="23"/>
      <c r="B13" s="203">
        <v>2</v>
      </c>
      <c r="C13" s="204" t="s">
        <v>184</v>
      </c>
      <c r="D13" s="392"/>
      <c r="E13" s="392"/>
      <c r="F13" s="393"/>
      <c r="G13" s="402">
        <v>1.25</v>
      </c>
      <c r="H13" s="455"/>
      <c r="I13" s="23"/>
    </row>
    <row r="14" spans="1:9" x14ac:dyDescent="0.25">
      <c r="A14" s="23"/>
      <c r="B14" s="203">
        <v>3</v>
      </c>
      <c r="C14" s="204" t="s">
        <v>45</v>
      </c>
      <c r="D14" s="393">
        <v>0</v>
      </c>
      <c r="E14" s="395">
        <f>E15+E21</f>
        <v>8388194</v>
      </c>
      <c r="F14" s="393"/>
      <c r="G14" s="395">
        <f>G15+G21</f>
        <v>2904283</v>
      </c>
      <c r="H14" s="455"/>
      <c r="I14" s="23"/>
    </row>
    <row r="15" spans="1:9" x14ac:dyDescent="0.25">
      <c r="A15" s="23"/>
      <c r="B15" s="203">
        <v>4</v>
      </c>
      <c r="C15" s="205" t="s">
        <v>46</v>
      </c>
      <c r="D15" s="393"/>
      <c r="E15" s="399">
        <v>7923152</v>
      </c>
      <c r="F15" s="400"/>
      <c r="G15" s="401">
        <v>2795884</v>
      </c>
      <c r="H15" s="455"/>
      <c r="I15" s="23"/>
    </row>
    <row r="16" spans="1:9" x14ac:dyDescent="0.25">
      <c r="A16" s="23"/>
      <c r="B16" s="203">
        <v>5</v>
      </c>
      <c r="C16" s="205" t="s">
        <v>47</v>
      </c>
      <c r="D16" s="393"/>
      <c r="E16" s="393"/>
      <c r="F16" s="393"/>
      <c r="G16" s="394"/>
      <c r="H16" s="455"/>
      <c r="I16" s="23"/>
    </row>
    <row r="17" spans="1:9" x14ac:dyDescent="0.25">
      <c r="A17" s="23"/>
      <c r="B17" s="203">
        <v>6</v>
      </c>
      <c r="C17" s="206" t="s">
        <v>217</v>
      </c>
      <c r="D17" s="393"/>
      <c r="E17" s="393"/>
      <c r="F17" s="393"/>
      <c r="G17" s="394"/>
      <c r="H17" s="455"/>
      <c r="I17" s="23"/>
    </row>
    <row r="18" spans="1:9" ht="60" x14ac:dyDescent="0.25">
      <c r="A18" s="23"/>
      <c r="B18" s="203">
        <v>7</v>
      </c>
      <c r="C18" s="205" t="s">
        <v>48</v>
      </c>
      <c r="D18" s="393"/>
      <c r="E18" s="393"/>
      <c r="F18" s="393"/>
      <c r="G18" s="394"/>
      <c r="H18" s="455"/>
      <c r="I18" s="23"/>
    </row>
    <row r="19" spans="1:9" ht="30" x14ac:dyDescent="0.25">
      <c r="A19" s="23"/>
      <c r="B19" s="203">
        <v>8</v>
      </c>
      <c r="C19" s="206" t="s">
        <v>49</v>
      </c>
      <c r="D19" s="393"/>
      <c r="E19" s="393"/>
      <c r="F19" s="393"/>
      <c r="G19" s="394"/>
      <c r="H19" s="455"/>
      <c r="I19" s="23"/>
    </row>
    <row r="20" spans="1:9" x14ac:dyDescent="0.25">
      <c r="A20" s="23"/>
      <c r="B20" s="203">
        <v>9</v>
      </c>
      <c r="C20" s="206" t="s">
        <v>50</v>
      </c>
      <c r="D20" s="393"/>
      <c r="E20" s="393"/>
      <c r="F20" s="393"/>
      <c r="G20" s="394"/>
      <c r="H20" s="455"/>
      <c r="I20" s="23"/>
    </row>
    <row r="21" spans="1:9" x14ac:dyDescent="0.25">
      <c r="A21" s="23"/>
      <c r="B21" s="203">
        <v>10</v>
      </c>
      <c r="C21" s="205" t="s">
        <v>51</v>
      </c>
      <c r="D21" s="393"/>
      <c r="E21" s="399">
        <v>465042</v>
      </c>
      <c r="F21" s="400"/>
      <c r="G21" s="401">
        <v>108399</v>
      </c>
      <c r="H21" s="455"/>
      <c r="I21" s="23"/>
    </row>
    <row r="22" spans="1:9" x14ac:dyDescent="0.25">
      <c r="A22" s="23"/>
      <c r="B22" s="203">
        <v>11</v>
      </c>
      <c r="C22" s="207" t="s">
        <v>52</v>
      </c>
      <c r="D22" s="393">
        <v>0</v>
      </c>
      <c r="E22" s="399">
        <f>E23</f>
        <v>3655978</v>
      </c>
      <c r="F22" s="400"/>
      <c r="G22" s="401">
        <f>G23</f>
        <v>518047</v>
      </c>
      <c r="H22" s="455"/>
      <c r="I22" s="23"/>
    </row>
    <row r="23" spans="1:9" x14ac:dyDescent="0.25">
      <c r="A23" s="23"/>
      <c r="B23" s="203">
        <v>12</v>
      </c>
      <c r="C23" s="205" t="s">
        <v>46</v>
      </c>
      <c r="D23" s="393"/>
      <c r="E23" s="399">
        <v>3655978</v>
      </c>
      <c r="F23" s="400"/>
      <c r="G23" s="401">
        <v>518047</v>
      </c>
      <c r="H23" s="455"/>
      <c r="I23" s="23"/>
    </row>
    <row r="24" spans="1:9" x14ac:dyDescent="0.25">
      <c r="A24" s="23"/>
      <c r="B24" s="203">
        <v>13</v>
      </c>
      <c r="C24" s="208" t="s">
        <v>53</v>
      </c>
      <c r="D24" s="393"/>
      <c r="E24" s="400"/>
      <c r="F24" s="400"/>
      <c r="G24" s="402"/>
      <c r="H24" s="455"/>
      <c r="I24" s="23"/>
    </row>
    <row r="25" spans="1:9" x14ac:dyDescent="0.25">
      <c r="A25" s="23"/>
      <c r="B25" s="203">
        <v>14</v>
      </c>
      <c r="C25" s="205" t="s">
        <v>47</v>
      </c>
      <c r="D25" s="393"/>
      <c r="E25" s="393"/>
      <c r="F25" s="393"/>
      <c r="G25" s="394"/>
      <c r="H25" s="455"/>
      <c r="I25" s="23"/>
    </row>
    <row r="26" spans="1:9" x14ac:dyDescent="0.25">
      <c r="A26" s="23"/>
      <c r="B26" s="203">
        <v>15</v>
      </c>
      <c r="C26" s="208" t="s">
        <v>53</v>
      </c>
      <c r="D26" s="393"/>
      <c r="E26" s="393"/>
      <c r="F26" s="393"/>
      <c r="G26" s="394"/>
      <c r="H26" s="455"/>
      <c r="I26" s="23"/>
    </row>
    <row r="27" spans="1:9" x14ac:dyDescent="0.25">
      <c r="A27" s="23"/>
      <c r="B27" s="203">
        <v>16</v>
      </c>
      <c r="C27" s="206" t="s">
        <v>217</v>
      </c>
      <c r="D27" s="393"/>
      <c r="E27" s="393"/>
      <c r="F27" s="393"/>
      <c r="G27" s="394"/>
      <c r="H27" s="455"/>
      <c r="I27" s="23"/>
    </row>
    <row r="28" spans="1:9" x14ac:dyDescent="0.25">
      <c r="A28" s="23"/>
      <c r="B28" s="203">
        <v>17</v>
      </c>
      <c r="C28" s="208" t="s">
        <v>53</v>
      </c>
      <c r="D28" s="393"/>
      <c r="E28" s="393"/>
      <c r="F28" s="393"/>
      <c r="G28" s="394"/>
      <c r="H28" s="455"/>
      <c r="I28" s="23"/>
    </row>
    <row r="29" spans="1:9" ht="60" x14ac:dyDescent="0.25">
      <c r="A29" s="23"/>
      <c r="B29" s="203">
        <v>18</v>
      </c>
      <c r="C29" s="205" t="s">
        <v>48</v>
      </c>
      <c r="D29" s="393"/>
      <c r="E29" s="393"/>
      <c r="F29" s="393"/>
      <c r="G29" s="394"/>
      <c r="H29" s="455"/>
      <c r="I29" s="23"/>
    </row>
    <row r="30" spans="1:9" x14ac:dyDescent="0.25">
      <c r="A30" s="23"/>
      <c r="B30" s="203">
        <v>19</v>
      </c>
      <c r="C30" s="208" t="s">
        <v>53</v>
      </c>
      <c r="D30" s="393"/>
      <c r="E30" s="393"/>
      <c r="F30" s="393"/>
      <c r="G30" s="394"/>
      <c r="H30" s="455"/>
      <c r="I30" s="23"/>
    </row>
    <row r="31" spans="1:9" ht="30" x14ac:dyDescent="0.25">
      <c r="A31" s="23"/>
      <c r="B31" s="203">
        <v>20</v>
      </c>
      <c r="C31" s="206" t="s">
        <v>49</v>
      </c>
      <c r="D31" s="393"/>
      <c r="E31" s="393"/>
      <c r="F31" s="393"/>
      <c r="G31" s="394"/>
      <c r="H31" s="455"/>
      <c r="I31" s="23"/>
    </row>
    <row r="32" spans="1:9" x14ac:dyDescent="0.25">
      <c r="A32" s="23"/>
      <c r="B32" s="203">
        <v>21</v>
      </c>
      <c r="C32" s="208" t="s">
        <v>53</v>
      </c>
      <c r="D32" s="393"/>
      <c r="E32" s="393"/>
      <c r="F32" s="393"/>
      <c r="G32" s="394"/>
      <c r="H32" s="455"/>
      <c r="I32" s="23"/>
    </row>
    <row r="33" spans="1:9" x14ac:dyDescent="0.25">
      <c r="A33" s="23"/>
      <c r="B33" s="203">
        <v>22</v>
      </c>
      <c r="C33" s="206" t="s">
        <v>50</v>
      </c>
      <c r="D33" s="393"/>
      <c r="E33" s="393"/>
      <c r="F33" s="393"/>
      <c r="G33" s="394"/>
      <c r="H33" s="455"/>
      <c r="I33" s="23"/>
    </row>
    <row r="34" spans="1:9" x14ac:dyDescent="0.25">
      <c r="A34" s="23"/>
      <c r="B34" s="203">
        <v>23</v>
      </c>
      <c r="C34" s="208" t="s">
        <v>53</v>
      </c>
      <c r="D34" s="393"/>
      <c r="E34" s="393"/>
      <c r="F34" s="393"/>
      <c r="G34" s="394"/>
      <c r="H34" s="455"/>
      <c r="I34" s="23"/>
    </row>
    <row r="35" spans="1:9" x14ac:dyDescent="0.25">
      <c r="A35" s="23"/>
      <c r="B35" s="203">
        <v>24</v>
      </c>
      <c r="C35" s="205" t="s">
        <v>51</v>
      </c>
      <c r="D35" s="393"/>
      <c r="E35" s="393"/>
      <c r="F35" s="393"/>
      <c r="G35" s="394"/>
      <c r="H35" s="455"/>
      <c r="I35" s="23"/>
    </row>
    <row r="36" spans="1:9" ht="15.75" thickBot="1" x14ac:dyDescent="0.3">
      <c r="A36" s="23"/>
      <c r="B36" s="209">
        <v>25</v>
      </c>
      <c r="C36" s="210" t="s">
        <v>53</v>
      </c>
      <c r="D36" s="396"/>
      <c r="E36" s="396"/>
      <c r="F36" s="396"/>
      <c r="G36" s="397"/>
      <c r="H36" s="458"/>
      <c r="I36" s="23"/>
    </row>
    <row r="37" spans="1:9" ht="15.75" thickBot="1" x14ac:dyDescent="0.3">
      <c r="A37" s="23"/>
      <c r="B37" s="463" t="s">
        <v>64</v>
      </c>
      <c r="C37" s="464"/>
      <c r="D37" s="464"/>
      <c r="E37" s="464"/>
      <c r="F37" s="464"/>
      <c r="G37" s="464"/>
      <c r="H37" s="465"/>
      <c r="I37" s="23"/>
    </row>
    <row r="38" spans="1:9" s="22" customFormat="1" ht="28.5" customHeight="1" x14ac:dyDescent="0.25">
      <c r="A38" s="44"/>
      <c r="B38" s="201">
        <v>26</v>
      </c>
      <c r="C38" s="211" t="s">
        <v>71</v>
      </c>
      <c r="D38" s="212"/>
      <c r="E38" s="212"/>
      <c r="F38" s="212"/>
      <c r="G38" s="213"/>
      <c r="H38" s="459" t="s">
        <v>67</v>
      </c>
      <c r="I38" s="44"/>
    </row>
    <row r="39" spans="1:9" s="22" customFormat="1" x14ac:dyDescent="0.25">
      <c r="A39" s="44"/>
      <c r="B39" s="203">
        <v>27</v>
      </c>
      <c r="C39" s="214" t="s">
        <v>54</v>
      </c>
      <c r="D39" s="215"/>
      <c r="E39" s="215"/>
      <c r="F39" s="215"/>
      <c r="G39" s="216"/>
      <c r="H39" s="455"/>
      <c r="I39" s="44"/>
    </row>
    <row r="40" spans="1:9" s="22" customFormat="1" x14ac:dyDescent="0.25">
      <c r="A40" s="44"/>
      <c r="B40" s="203">
        <v>28</v>
      </c>
      <c r="C40" s="214" t="s">
        <v>55</v>
      </c>
      <c r="D40" s="215"/>
      <c r="E40" s="215"/>
      <c r="F40" s="215"/>
      <c r="G40" s="216"/>
      <c r="H40" s="455"/>
      <c r="I40" s="44"/>
    </row>
    <row r="41" spans="1:9" s="22" customFormat="1" ht="60" x14ac:dyDescent="0.25">
      <c r="A41" s="44"/>
      <c r="B41" s="203">
        <v>29</v>
      </c>
      <c r="C41" s="217" t="s">
        <v>56</v>
      </c>
      <c r="D41" s="215"/>
      <c r="E41" s="215"/>
      <c r="F41" s="215"/>
      <c r="G41" s="216"/>
      <c r="H41" s="218" t="s">
        <v>68</v>
      </c>
      <c r="I41" s="44"/>
    </row>
    <row r="42" spans="1:9" s="22" customFormat="1" x14ac:dyDescent="0.25">
      <c r="A42" s="44"/>
      <c r="B42" s="203">
        <v>30</v>
      </c>
      <c r="C42" s="217" t="s">
        <v>57</v>
      </c>
      <c r="D42" s="215"/>
      <c r="E42" s="215"/>
      <c r="F42" s="215"/>
      <c r="G42" s="216"/>
      <c r="H42" s="455" t="s">
        <v>69</v>
      </c>
      <c r="I42" s="44"/>
    </row>
    <row r="43" spans="1:9" s="22" customFormat="1" x14ac:dyDescent="0.25">
      <c r="A43" s="44"/>
      <c r="B43" s="203">
        <v>31</v>
      </c>
      <c r="C43" s="217" t="s">
        <v>61</v>
      </c>
      <c r="D43" s="215"/>
      <c r="E43" s="215"/>
      <c r="F43" s="215"/>
      <c r="G43" s="216"/>
      <c r="H43" s="455"/>
      <c r="I43" s="44"/>
    </row>
    <row r="44" spans="1:9" s="22" customFormat="1" ht="30" x14ac:dyDescent="0.25">
      <c r="A44" s="44"/>
      <c r="B44" s="203">
        <v>32</v>
      </c>
      <c r="C44" s="217" t="s">
        <v>58</v>
      </c>
      <c r="D44" s="215"/>
      <c r="E44" s="215"/>
      <c r="F44" s="215"/>
      <c r="G44" s="216"/>
      <c r="H44" s="218" t="s">
        <v>70</v>
      </c>
      <c r="I44" s="44"/>
    </row>
    <row r="45" spans="1:9" s="22" customFormat="1" x14ac:dyDescent="0.25">
      <c r="A45" s="44"/>
      <c r="B45" s="203">
        <v>33</v>
      </c>
      <c r="C45" s="219" t="s">
        <v>59</v>
      </c>
      <c r="D45" s="215"/>
      <c r="E45" s="215"/>
      <c r="F45" s="215"/>
      <c r="G45" s="216"/>
      <c r="H45" s="458" t="s">
        <v>72</v>
      </c>
      <c r="I45" s="44"/>
    </row>
    <row r="46" spans="1:9" s="22" customFormat="1" x14ac:dyDescent="0.25">
      <c r="A46" s="44"/>
      <c r="B46" s="203">
        <v>34</v>
      </c>
      <c r="C46" s="220" t="s">
        <v>60</v>
      </c>
      <c r="D46" s="215"/>
      <c r="E46" s="215"/>
      <c r="F46" s="215"/>
      <c r="G46" s="216"/>
      <c r="H46" s="461"/>
      <c r="I46" s="44"/>
    </row>
    <row r="47" spans="1:9" s="22" customFormat="1" x14ac:dyDescent="0.25">
      <c r="A47" s="44"/>
      <c r="B47" s="203">
        <v>35</v>
      </c>
      <c r="C47" s="219" t="s">
        <v>62</v>
      </c>
      <c r="D47" s="215"/>
      <c r="E47" s="215"/>
      <c r="F47" s="215"/>
      <c r="G47" s="216"/>
      <c r="H47" s="461"/>
      <c r="I47" s="44"/>
    </row>
    <row r="48" spans="1:9" s="22" customFormat="1" ht="15.75" thickBot="1" x14ac:dyDescent="0.3">
      <c r="A48" s="44"/>
      <c r="B48" s="209">
        <v>36</v>
      </c>
      <c r="C48" s="221" t="s">
        <v>63</v>
      </c>
      <c r="D48" s="222"/>
      <c r="E48" s="222"/>
      <c r="F48" s="222"/>
      <c r="G48" s="223"/>
      <c r="H48" s="462"/>
      <c r="I48" s="44"/>
    </row>
    <row r="49" spans="1:9" x14ac:dyDescent="0.25">
      <c r="A49" s="23"/>
      <c r="B49" s="23"/>
      <c r="C49" s="23"/>
      <c r="D49" s="23"/>
      <c r="E49" s="23"/>
      <c r="F49" s="23"/>
      <c r="G49" s="23"/>
      <c r="H49" s="23"/>
      <c r="I49" s="23"/>
    </row>
    <row r="50" spans="1:9" ht="29.45" customHeight="1" x14ac:dyDescent="0.25">
      <c r="A50" s="23"/>
      <c r="B50" s="460" t="s">
        <v>257</v>
      </c>
      <c r="C50" s="460"/>
      <c r="D50" s="460"/>
      <c r="E50" s="460"/>
      <c r="F50" s="460"/>
      <c r="G50" s="460"/>
      <c r="H50" s="460"/>
      <c r="I50" s="23"/>
    </row>
    <row r="51" spans="1:9" ht="18" customHeight="1" x14ac:dyDescent="0.25">
      <c r="A51" s="23"/>
      <c r="B51" s="23" t="s">
        <v>209</v>
      </c>
      <c r="C51" s="23"/>
      <c r="D51" s="23"/>
      <c r="E51" s="23"/>
      <c r="F51" s="23"/>
      <c r="G51" s="23"/>
      <c r="H51" s="23"/>
      <c r="I51" s="23"/>
    </row>
    <row r="52" spans="1:9" ht="18" customHeight="1" x14ac:dyDescent="0.25">
      <c r="A52" s="23"/>
      <c r="B52" s="302" t="s">
        <v>267</v>
      </c>
      <c r="C52" s="23"/>
      <c r="D52" s="23"/>
      <c r="E52" s="23"/>
      <c r="F52" s="23"/>
      <c r="G52" s="23"/>
      <c r="H52" s="23"/>
      <c r="I52" s="23"/>
    </row>
    <row r="53" spans="1:9" ht="18" customHeight="1" x14ac:dyDescent="0.25">
      <c r="A53" s="23"/>
      <c r="B53" s="23" t="s">
        <v>185</v>
      </c>
      <c r="C53" s="23"/>
      <c r="D53" s="23"/>
      <c r="E53" s="23"/>
      <c r="F53" s="23"/>
      <c r="G53" s="23"/>
      <c r="H53" s="23"/>
      <c r="I53" s="23"/>
    </row>
    <row r="54" spans="1:9" ht="18" customHeight="1" x14ac:dyDescent="0.25">
      <c r="A54" s="23"/>
      <c r="B54" s="23" t="s">
        <v>186</v>
      </c>
      <c r="C54" s="23"/>
      <c r="D54" s="23"/>
      <c r="E54" s="23"/>
      <c r="F54" s="23"/>
      <c r="G54" s="23"/>
      <c r="H54" s="23"/>
      <c r="I54" s="23"/>
    </row>
    <row r="55" spans="1:9" x14ac:dyDescent="0.25">
      <c r="A55" s="23"/>
      <c r="B55" s="23"/>
      <c r="C55" s="23"/>
      <c r="D55" s="23"/>
      <c r="E55" s="23"/>
      <c r="F55" s="23"/>
      <c r="G55" s="23"/>
      <c r="H55" s="23"/>
      <c r="I55" s="23"/>
    </row>
    <row r="56" spans="1:9" x14ac:dyDescent="0.25">
      <c r="A56" s="23"/>
      <c r="B56" s="23"/>
      <c r="C56" s="23"/>
      <c r="D56" s="23"/>
      <c r="E56" s="23"/>
      <c r="F56" s="23"/>
      <c r="G56" s="23"/>
      <c r="H56" s="23"/>
      <c r="I56" s="23"/>
    </row>
    <row r="57" spans="1:9" x14ac:dyDescent="0.25">
      <c r="A57" s="23"/>
      <c r="B57" s="23"/>
      <c r="C57" s="23"/>
      <c r="D57" s="23"/>
      <c r="E57" s="23"/>
      <c r="F57" s="23"/>
      <c r="G57" s="23"/>
      <c r="H57" s="23"/>
      <c r="I57" s="23"/>
    </row>
    <row r="58" spans="1:9" x14ac:dyDescent="0.25">
      <c r="A58" s="23"/>
      <c r="B58" s="23"/>
      <c r="C58" s="23"/>
      <c r="D58" s="23"/>
      <c r="E58" s="23"/>
      <c r="F58" s="23"/>
      <c r="G58" s="23"/>
      <c r="H58" s="23"/>
      <c r="I58" s="23"/>
    </row>
    <row r="59" spans="1:9" x14ac:dyDescent="0.25">
      <c r="A59" s="23"/>
      <c r="B59" s="23"/>
      <c r="C59" s="23"/>
      <c r="D59" s="23"/>
      <c r="E59" s="23"/>
      <c r="F59" s="23"/>
      <c r="G59" s="23"/>
      <c r="H59" s="23"/>
      <c r="I59" s="23"/>
    </row>
    <row r="60" spans="1:9" x14ac:dyDescent="0.25">
      <c r="A60" s="23"/>
      <c r="B60" s="23"/>
      <c r="C60" s="23"/>
      <c r="D60" s="23"/>
      <c r="E60" s="23"/>
      <c r="F60" s="23"/>
      <c r="G60" s="23"/>
      <c r="H60" s="23"/>
      <c r="I60" s="23"/>
    </row>
    <row r="61" spans="1:9" x14ac:dyDescent="0.25">
      <c r="A61" s="23"/>
      <c r="B61" s="23"/>
      <c r="C61" s="23"/>
      <c r="D61" s="23"/>
      <c r="E61" s="23"/>
      <c r="F61" s="23"/>
      <c r="G61" s="23"/>
      <c r="H61" s="23"/>
      <c r="I61" s="23"/>
    </row>
    <row r="62" spans="1:9" x14ac:dyDescent="0.25">
      <c r="A62" s="23"/>
      <c r="B62" s="23"/>
      <c r="C62" s="23"/>
      <c r="D62" s="23"/>
      <c r="E62" s="23"/>
      <c r="F62" s="23"/>
      <c r="G62" s="23"/>
      <c r="H62" s="23"/>
      <c r="I62" s="23"/>
    </row>
    <row r="63" spans="1:9" x14ac:dyDescent="0.25">
      <c r="A63" s="23"/>
      <c r="B63" s="23"/>
      <c r="C63" s="23"/>
      <c r="D63" s="23"/>
      <c r="E63" s="23"/>
      <c r="F63" s="23"/>
      <c r="G63" s="23"/>
      <c r="H63" s="23"/>
      <c r="I63" s="23"/>
    </row>
    <row r="64" spans="1:9" x14ac:dyDescent="0.25">
      <c r="A64" s="23"/>
      <c r="B64" s="23"/>
      <c r="C64" s="23"/>
      <c r="D64" s="23"/>
      <c r="E64" s="23"/>
      <c r="F64" s="23"/>
      <c r="G64" s="23"/>
      <c r="H64" s="23"/>
      <c r="I64" s="23"/>
    </row>
    <row r="65" spans="1:9" x14ac:dyDescent="0.25">
      <c r="A65" s="23"/>
      <c r="B65" s="23"/>
      <c r="C65" s="23"/>
      <c r="D65" s="23"/>
      <c r="E65" s="23"/>
      <c r="F65" s="23"/>
      <c r="G65" s="23"/>
      <c r="H65" s="23"/>
      <c r="I65" s="23"/>
    </row>
    <row r="66" spans="1:9" x14ac:dyDescent="0.25">
      <c r="A66" s="23"/>
      <c r="B66" s="23"/>
      <c r="C66" s="23"/>
      <c r="D66" s="23"/>
      <c r="E66" s="23"/>
      <c r="F66" s="23"/>
      <c r="G66" s="23"/>
      <c r="H66" s="23"/>
      <c r="I66" s="23"/>
    </row>
  </sheetData>
  <mergeCells count="11">
    <mergeCell ref="B50:H50"/>
    <mergeCell ref="H45:H48"/>
    <mergeCell ref="B37:H37"/>
    <mergeCell ref="B8:G8"/>
    <mergeCell ref="B9:G9"/>
    <mergeCell ref="B5:H5"/>
    <mergeCell ref="H42:H43"/>
    <mergeCell ref="C10:E10"/>
    <mergeCell ref="H12:H36"/>
    <mergeCell ref="H38:H40"/>
    <mergeCell ref="B6:D6"/>
  </mergeCells>
  <pageMargins left="0.70866141732283472" right="0.70866141732283472" top="0.78740157480314965" bottom="0.78740157480314965" header="0.31496062992125984" footer="0.31496062992125984"/>
  <pageSetup paperSize="9" scale="52" orientation="portrait"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B1:G25"/>
  <sheetViews>
    <sheetView showGridLines="0" topLeftCell="A6" workbookViewId="0">
      <selection activeCell="B2" sqref="B2:F25"/>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2:7" ht="10.15" customHeight="1" x14ac:dyDescent="0.25"/>
    <row r="2" spans="2:7" ht="15.75" x14ac:dyDescent="0.25">
      <c r="B2" s="64" t="str">
        <f>+Přehled!B2</f>
        <v>RSJ Custody s.r.o.</v>
      </c>
      <c r="D2" s="64"/>
      <c r="F2" s="254" t="s">
        <v>224</v>
      </c>
    </row>
    <row r="3" spans="2:7" ht="10.15" customHeight="1" x14ac:dyDescent="0.25"/>
    <row r="4" spans="2:7" ht="15.75" x14ac:dyDescent="0.25">
      <c r="B4" s="470" t="s">
        <v>289</v>
      </c>
      <c r="C4" s="471"/>
      <c r="D4" s="471"/>
      <c r="E4" s="471"/>
      <c r="F4" s="472"/>
      <c r="G4" s="58"/>
    </row>
    <row r="5" spans="2:7" ht="44.45" customHeight="1" x14ac:dyDescent="0.25">
      <c r="B5" s="420" t="s">
        <v>399</v>
      </c>
      <c r="C5" s="420"/>
      <c r="D5" s="420"/>
      <c r="E5" s="420"/>
      <c r="F5" s="420"/>
    </row>
    <row r="6" spans="2:7" ht="46.15" customHeight="1" x14ac:dyDescent="0.25">
      <c r="B6" s="418" t="s">
        <v>400</v>
      </c>
      <c r="C6" s="418"/>
      <c r="D6" s="418"/>
      <c r="E6" s="418"/>
      <c r="F6" s="418"/>
    </row>
    <row r="7" spans="2:7" ht="16.149999999999999" customHeight="1" x14ac:dyDescent="0.25">
      <c r="B7" s="70" t="s">
        <v>187</v>
      </c>
      <c r="C7" s="51"/>
      <c r="D7" s="51"/>
      <c r="E7" s="51"/>
      <c r="F7" s="51"/>
    </row>
    <row r="8" spans="2:7" ht="22.15" customHeight="1" x14ac:dyDescent="0.25">
      <c r="B8" s="71" t="s">
        <v>222</v>
      </c>
      <c r="F8" s="346"/>
    </row>
    <row r="9" spans="2:7" ht="16.149999999999999" customHeight="1" x14ac:dyDescent="0.25">
      <c r="B9" s="32" t="s">
        <v>40</v>
      </c>
      <c r="C9" s="48"/>
      <c r="D9" s="49"/>
      <c r="E9" s="49"/>
      <c r="F9" s="251">
        <f>'IF RM1'!D7</f>
        <v>46022</v>
      </c>
    </row>
    <row r="11" spans="2:7" ht="15.75" thickBot="1" x14ac:dyDescent="0.3">
      <c r="F11" s="19"/>
    </row>
    <row r="12" spans="2:7" ht="87" customHeight="1" x14ac:dyDescent="0.25">
      <c r="B12" s="127" t="s">
        <v>291</v>
      </c>
      <c r="C12" s="128" t="s">
        <v>292</v>
      </c>
      <c r="D12" s="128" t="s">
        <v>293</v>
      </c>
      <c r="E12" s="304" t="s">
        <v>294</v>
      </c>
      <c r="F12" s="129" t="s">
        <v>295</v>
      </c>
    </row>
    <row r="13" spans="2:7" ht="15.75" thickBot="1" x14ac:dyDescent="0.3">
      <c r="B13" s="130" t="s">
        <v>0</v>
      </c>
      <c r="C13" s="131" t="s">
        <v>1</v>
      </c>
      <c r="D13" s="131" t="s">
        <v>2</v>
      </c>
      <c r="E13" s="131" t="s">
        <v>3</v>
      </c>
      <c r="F13" s="132" t="s">
        <v>4</v>
      </c>
    </row>
    <row r="14" spans="2:7" x14ac:dyDescent="0.25">
      <c r="B14" s="348" t="s">
        <v>447</v>
      </c>
      <c r="C14" s="224"/>
      <c r="D14" s="224"/>
      <c r="E14" s="224"/>
      <c r="F14" s="224"/>
    </row>
    <row r="15" spans="2:7" x14ac:dyDescent="0.25">
      <c r="B15" s="225"/>
      <c r="C15" s="225"/>
      <c r="D15" s="225"/>
      <c r="E15" s="225"/>
      <c r="F15" s="225"/>
    </row>
    <row r="16" spans="2:7" x14ac:dyDescent="0.25">
      <c r="B16" s="225"/>
      <c r="C16" s="225"/>
      <c r="D16" s="225"/>
      <c r="E16" s="225"/>
      <c r="F16" s="225"/>
    </row>
    <row r="17" spans="2:6" x14ac:dyDescent="0.25">
      <c r="B17" s="225"/>
      <c r="C17" s="225"/>
      <c r="D17" s="225"/>
      <c r="E17" s="225"/>
      <c r="F17" s="225"/>
    </row>
    <row r="19" spans="2:6" ht="37.15" customHeight="1" x14ac:dyDescent="0.25">
      <c r="B19" s="474" t="s">
        <v>290</v>
      </c>
      <c r="C19" s="474"/>
      <c r="D19" s="474"/>
      <c r="E19" s="474"/>
      <c r="F19" s="474"/>
    </row>
    <row r="20" spans="2:6" ht="15" customHeight="1" x14ac:dyDescent="0.25">
      <c r="B20" s="2"/>
    </row>
    <row r="21" spans="2:6" x14ac:dyDescent="0.25">
      <c r="B21" s="16" t="s">
        <v>39</v>
      </c>
      <c r="C21" s="17"/>
      <c r="D21" s="17"/>
      <c r="E21" s="17"/>
      <c r="F21" s="17"/>
    </row>
    <row r="22" spans="2:6" x14ac:dyDescent="0.25">
      <c r="B22" s="17" t="s">
        <v>36</v>
      </c>
      <c r="C22" s="17"/>
      <c r="D22" s="17"/>
      <c r="E22" s="17"/>
      <c r="F22" s="17"/>
    </row>
    <row r="23" spans="2:6" ht="32.450000000000003" customHeight="1" x14ac:dyDescent="0.25">
      <c r="B23" s="17"/>
      <c r="C23" s="473" t="s">
        <v>180</v>
      </c>
      <c r="D23" s="473"/>
      <c r="E23" s="473"/>
      <c r="F23" s="473"/>
    </row>
    <row r="24" spans="2:6" ht="33.6" customHeight="1" x14ac:dyDescent="0.25">
      <c r="B24" s="17"/>
      <c r="C24" s="473" t="s">
        <v>37</v>
      </c>
      <c r="D24" s="473"/>
      <c r="E24" s="473"/>
      <c r="F24" s="473"/>
    </row>
    <row r="25" spans="2:6" ht="31.15" customHeight="1" x14ac:dyDescent="0.25">
      <c r="B25" s="473" t="s">
        <v>38</v>
      </c>
      <c r="C25" s="473"/>
      <c r="D25" s="473"/>
      <c r="E25" s="473"/>
      <c r="F25" s="473"/>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G89"/>
  <sheetViews>
    <sheetView showGridLines="0" topLeftCell="A56" workbookViewId="0">
      <selection activeCell="B1" sqref="B1:G73"/>
    </sheetView>
  </sheetViews>
  <sheetFormatPr defaultColWidth="9.140625" defaultRowHeight="15" x14ac:dyDescent="0.25"/>
  <cols>
    <col min="1" max="1" width="3.7109375" style="10" customWidth="1"/>
    <col min="2" max="2" width="7.42578125" style="10" customWidth="1"/>
    <col min="3" max="3" width="82" style="10" customWidth="1"/>
    <col min="4" max="4" width="22.5703125" style="10" customWidth="1"/>
    <col min="5" max="5" width="17.85546875" style="10" customWidth="1"/>
    <col min="6" max="6" width="17.42578125" style="10" customWidth="1"/>
    <col min="7" max="7" width="15.7109375" style="10" customWidth="1"/>
    <col min="8" max="16384" width="9.140625" style="10"/>
  </cols>
  <sheetData>
    <row r="1" spans="1:7" ht="10.15" customHeight="1" x14ac:dyDescent="0.25">
      <c r="A1" s="23"/>
      <c r="B1" s="28"/>
      <c r="C1" s="28"/>
      <c r="D1" s="23"/>
      <c r="E1" s="23"/>
      <c r="F1" s="23"/>
      <c r="G1" s="23"/>
    </row>
    <row r="2" spans="1:7" ht="15.75" x14ac:dyDescent="0.25">
      <c r="A2" s="23"/>
      <c r="B2" s="64" t="str">
        <f>+Přehled!B2</f>
        <v>RSJ Custody s.r.o.</v>
      </c>
      <c r="C2" s="28"/>
      <c r="D2" s="254" t="s">
        <v>224</v>
      </c>
      <c r="E2" s="23"/>
      <c r="F2" s="23"/>
      <c r="G2" s="23"/>
    </row>
    <row r="3" spans="1:7" ht="10.15" customHeight="1" x14ac:dyDescent="0.25">
      <c r="A3" s="23"/>
      <c r="B3" s="28"/>
      <c r="C3" s="28"/>
      <c r="D3" s="23"/>
      <c r="E3" s="23"/>
      <c r="F3" s="23"/>
      <c r="G3" s="23"/>
    </row>
    <row r="4" spans="1:7" ht="15.75" x14ac:dyDescent="0.25">
      <c r="A4" s="23"/>
      <c r="B4" s="476" t="s">
        <v>296</v>
      </c>
      <c r="C4" s="476"/>
      <c r="D4" s="476"/>
      <c r="E4" s="58"/>
      <c r="F4" s="23"/>
      <c r="G4" s="23"/>
    </row>
    <row r="5" spans="1:7" ht="49.15" customHeight="1" x14ac:dyDescent="0.25">
      <c r="A5" s="28"/>
      <c r="B5" s="420" t="s">
        <v>340</v>
      </c>
      <c r="C5" s="420"/>
      <c r="D5" s="420"/>
      <c r="E5" s="28"/>
      <c r="F5" s="23"/>
      <c r="G5" s="23"/>
    </row>
    <row r="6" spans="1:7" ht="46.9" customHeight="1" x14ac:dyDescent="0.25">
      <c r="A6" s="28"/>
      <c r="B6" s="418" t="s">
        <v>400</v>
      </c>
      <c r="C6" s="418"/>
      <c r="D6" s="418"/>
      <c r="E6" s="28"/>
      <c r="F6" s="23"/>
      <c r="G6" s="23"/>
    </row>
    <row r="7" spans="1:7" ht="24" customHeight="1" x14ac:dyDescent="0.25">
      <c r="A7" s="28"/>
      <c r="B7" s="71" t="s">
        <v>223</v>
      </c>
      <c r="C7" s="28"/>
      <c r="D7" s="346"/>
      <c r="E7" s="28"/>
      <c r="F7" s="23"/>
      <c r="G7" s="23"/>
    </row>
    <row r="8" spans="1:7" x14ac:dyDescent="0.25">
      <c r="A8" s="28"/>
      <c r="B8" s="32" t="s">
        <v>40</v>
      </c>
      <c r="C8" s="48"/>
      <c r="D8" s="251">
        <f>'IF RM1'!D7</f>
        <v>46022</v>
      </c>
      <c r="E8" s="28"/>
      <c r="F8" s="23"/>
      <c r="G8" s="23"/>
    </row>
    <row r="9" spans="1:7" x14ac:dyDescent="0.25">
      <c r="A9" s="23"/>
      <c r="B9" s="23"/>
      <c r="C9" s="42"/>
      <c r="D9" s="23"/>
      <c r="E9" s="23"/>
      <c r="F9" s="23"/>
      <c r="G9" s="23"/>
    </row>
    <row r="10" spans="1:7" x14ac:dyDescent="0.25">
      <c r="A10" s="23"/>
      <c r="B10" s="475" t="s">
        <v>297</v>
      </c>
      <c r="C10" s="475"/>
      <c r="D10" s="475"/>
      <c r="E10" s="23"/>
      <c r="F10" s="23"/>
      <c r="G10" s="23"/>
    </row>
    <row r="11" spans="1:7" ht="15.75" thickBot="1" x14ac:dyDescent="0.3">
      <c r="A11" s="23"/>
      <c r="B11" s="23"/>
      <c r="C11" s="23"/>
      <c r="D11" s="23"/>
      <c r="E11" s="23"/>
      <c r="F11" s="23"/>
      <c r="G11" s="23"/>
    </row>
    <row r="12" spans="1:7" ht="15.75" thickBot="1" x14ac:dyDescent="0.3">
      <c r="A12" s="23"/>
      <c r="B12" s="133" t="s">
        <v>307</v>
      </c>
      <c r="C12" s="134" t="s">
        <v>20</v>
      </c>
      <c r="D12" s="135" t="s">
        <v>306</v>
      </c>
      <c r="E12" s="23"/>
      <c r="F12" s="23"/>
      <c r="G12" s="23"/>
    </row>
    <row r="13" spans="1:7" x14ac:dyDescent="0.25">
      <c r="A13" s="23"/>
      <c r="B13" s="226">
        <v>1</v>
      </c>
      <c r="C13" s="229" t="s">
        <v>298</v>
      </c>
      <c r="D13" s="347" t="s">
        <v>447</v>
      </c>
      <c r="E13" s="23"/>
      <c r="F13" s="23"/>
      <c r="G13" s="23"/>
    </row>
    <row r="14" spans="1:7" x14ac:dyDescent="0.25">
      <c r="A14" s="23"/>
      <c r="B14" s="227">
        <v>2</v>
      </c>
      <c r="C14" s="230" t="s">
        <v>299</v>
      </c>
      <c r="D14" s="95"/>
      <c r="E14" s="23"/>
      <c r="F14" s="23"/>
      <c r="G14" s="23"/>
    </row>
    <row r="15" spans="1:7" ht="30" x14ac:dyDescent="0.25">
      <c r="A15" s="23"/>
      <c r="B15" s="227">
        <v>3</v>
      </c>
      <c r="C15" s="231" t="s">
        <v>300</v>
      </c>
      <c r="D15" s="95"/>
      <c r="E15" s="23"/>
      <c r="F15" s="23"/>
      <c r="G15" s="23"/>
    </row>
    <row r="16" spans="1:7" ht="30" x14ac:dyDescent="0.25">
      <c r="A16" s="23"/>
      <c r="B16" s="227">
        <v>4</v>
      </c>
      <c r="C16" s="232" t="s">
        <v>301</v>
      </c>
      <c r="D16" s="233" t="s">
        <v>27</v>
      </c>
      <c r="E16" s="23"/>
      <c r="F16" s="23"/>
      <c r="G16" s="23"/>
    </row>
    <row r="17" spans="1:7" x14ac:dyDescent="0.25">
      <c r="A17" s="23"/>
      <c r="B17" s="227">
        <v>5</v>
      </c>
      <c r="C17" s="232" t="s">
        <v>302</v>
      </c>
      <c r="D17" s="95"/>
      <c r="E17" s="23"/>
      <c r="F17" s="23"/>
      <c r="G17" s="23"/>
    </row>
    <row r="18" spans="1:7" x14ac:dyDescent="0.25">
      <c r="A18" s="23"/>
      <c r="B18" s="227">
        <v>6</v>
      </c>
      <c r="C18" s="232" t="s">
        <v>303</v>
      </c>
      <c r="D18" s="95"/>
      <c r="E18" s="23"/>
      <c r="F18" s="23"/>
      <c r="G18" s="23"/>
    </row>
    <row r="19" spans="1:7" ht="30" x14ac:dyDescent="0.25">
      <c r="A19" s="23"/>
      <c r="B19" s="227">
        <v>7</v>
      </c>
      <c r="C19" s="232" t="s">
        <v>304</v>
      </c>
      <c r="D19" s="233" t="s">
        <v>27</v>
      </c>
      <c r="E19" s="23"/>
      <c r="F19" s="23"/>
      <c r="G19" s="23"/>
    </row>
    <row r="20" spans="1:7" ht="15.75" thickBot="1" x14ac:dyDescent="0.3">
      <c r="A20" s="23"/>
      <c r="B20" s="228">
        <v>8</v>
      </c>
      <c r="C20" s="234" t="s">
        <v>305</v>
      </c>
      <c r="D20" s="99"/>
      <c r="E20" s="23"/>
      <c r="F20" s="23"/>
      <c r="G20" s="23"/>
    </row>
    <row r="21" spans="1:7" x14ac:dyDescent="0.25">
      <c r="A21" s="23"/>
      <c r="B21" s="52"/>
      <c r="C21" s="52"/>
      <c r="D21" s="53"/>
      <c r="E21" s="23"/>
      <c r="F21" s="23"/>
      <c r="G21" s="23"/>
    </row>
    <row r="22" spans="1:7" x14ac:dyDescent="0.25">
      <c r="A22" s="23"/>
      <c r="B22" s="52"/>
      <c r="C22" s="52"/>
      <c r="D22" s="53"/>
      <c r="E22" s="23"/>
      <c r="F22" s="23"/>
      <c r="G22" s="23"/>
    </row>
    <row r="23" spans="1:7" x14ac:dyDescent="0.25">
      <c r="A23" s="23"/>
      <c r="B23" s="52"/>
      <c r="C23" s="52"/>
      <c r="D23" s="53"/>
      <c r="E23" s="23"/>
      <c r="F23" s="23"/>
      <c r="G23" s="23"/>
    </row>
    <row r="24" spans="1:7" x14ac:dyDescent="0.25">
      <c r="A24" s="23"/>
      <c r="B24" s="475" t="s">
        <v>308</v>
      </c>
      <c r="C24" s="475"/>
      <c r="D24" s="475"/>
      <c r="E24" s="475"/>
      <c r="F24" s="23"/>
      <c r="G24" s="23"/>
    </row>
    <row r="25" spans="1:7" ht="15.75" thickBot="1" x14ac:dyDescent="0.3">
      <c r="A25" s="23"/>
      <c r="B25" s="23"/>
      <c r="C25" s="23"/>
      <c r="D25" s="23"/>
      <c r="E25" s="23"/>
      <c r="F25" s="23"/>
      <c r="G25" s="23"/>
    </row>
    <row r="26" spans="1:7" ht="15.75" thickBot="1" x14ac:dyDescent="0.3">
      <c r="A26" s="23"/>
      <c r="B26" s="133" t="s">
        <v>307</v>
      </c>
      <c r="C26" s="134" t="s">
        <v>20</v>
      </c>
      <c r="D26" s="136" t="s">
        <v>309</v>
      </c>
      <c r="E26" s="135" t="s">
        <v>310</v>
      </c>
      <c r="F26" s="23"/>
      <c r="G26" s="23"/>
    </row>
    <row r="27" spans="1:7" ht="15.75" thickBot="1" x14ac:dyDescent="0.3">
      <c r="A27" s="23"/>
      <c r="B27" s="235">
        <v>1</v>
      </c>
      <c r="C27" s="236" t="s">
        <v>311</v>
      </c>
      <c r="D27" s="237"/>
      <c r="E27" s="238"/>
      <c r="F27" s="23"/>
      <c r="G27" s="23"/>
    </row>
    <row r="28" spans="1:7" x14ac:dyDescent="0.25">
      <c r="A28" s="23"/>
      <c r="B28" s="239">
        <v>2</v>
      </c>
      <c r="C28" s="240" t="s">
        <v>312</v>
      </c>
      <c r="D28" s="347" t="s">
        <v>447</v>
      </c>
      <c r="E28" s="95"/>
      <c r="F28" s="23"/>
      <c r="G28" s="23"/>
    </row>
    <row r="29" spans="1:7" x14ac:dyDescent="0.25">
      <c r="A29" s="23"/>
      <c r="B29" s="239">
        <v>3</v>
      </c>
      <c r="C29" s="241" t="s">
        <v>313</v>
      </c>
      <c r="D29" s="1"/>
      <c r="E29" s="95"/>
      <c r="F29" s="23"/>
      <c r="G29" s="23"/>
    </row>
    <row r="30" spans="1:7" x14ac:dyDescent="0.25">
      <c r="A30" s="23"/>
      <c r="B30" s="239">
        <v>4</v>
      </c>
      <c r="C30" s="241" t="s">
        <v>314</v>
      </c>
      <c r="D30" s="1"/>
      <c r="E30" s="95"/>
      <c r="F30" s="23"/>
      <c r="G30" s="23"/>
    </row>
    <row r="31" spans="1:7" ht="15.75" thickBot="1" x14ac:dyDescent="0.3">
      <c r="A31" s="23"/>
      <c r="B31" s="242">
        <v>5</v>
      </c>
      <c r="C31" s="243" t="s">
        <v>315</v>
      </c>
      <c r="D31" s="98"/>
      <c r="E31" s="99"/>
      <c r="F31" s="23"/>
      <c r="G31" s="23"/>
    </row>
    <row r="32" spans="1:7" x14ac:dyDescent="0.25">
      <c r="A32" s="23"/>
      <c r="B32" s="23"/>
      <c r="C32" s="23"/>
      <c r="D32" s="23"/>
      <c r="E32" s="23"/>
      <c r="F32" s="23"/>
      <c r="G32" s="23"/>
    </row>
    <row r="33" spans="1:7" x14ac:dyDescent="0.25">
      <c r="A33" s="23"/>
      <c r="B33" s="23"/>
      <c r="C33" s="23"/>
      <c r="D33" s="23"/>
      <c r="E33" s="23"/>
      <c r="F33" s="23"/>
      <c r="G33" s="23"/>
    </row>
    <row r="34" spans="1:7" x14ac:dyDescent="0.25">
      <c r="A34" s="23"/>
      <c r="B34" s="23"/>
      <c r="C34" s="23"/>
      <c r="D34" s="23"/>
      <c r="E34" s="23"/>
      <c r="F34" s="23"/>
      <c r="G34" s="23"/>
    </row>
    <row r="35" spans="1:7" x14ac:dyDescent="0.25">
      <c r="A35" s="23"/>
      <c r="B35" s="475" t="s">
        <v>316</v>
      </c>
      <c r="C35" s="475"/>
      <c r="D35" s="475"/>
      <c r="E35" s="23"/>
      <c r="F35" s="23"/>
      <c r="G35" s="23"/>
    </row>
    <row r="36" spans="1:7" ht="15.75" thickBot="1" x14ac:dyDescent="0.3">
      <c r="A36" s="23"/>
      <c r="B36" s="23"/>
      <c r="C36" s="23"/>
      <c r="D36" s="23"/>
      <c r="E36" s="23"/>
      <c r="F36" s="23"/>
      <c r="G36" s="23"/>
    </row>
    <row r="37" spans="1:7" ht="15.75" thickBot="1" x14ac:dyDescent="0.3">
      <c r="A37" s="23"/>
      <c r="B37" s="133" t="s">
        <v>307</v>
      </c>
      <c r="C37" s="134" t="s">
        <v>20</v>
      </c>
      <c r="D37" s="135" t="s">
        <v>306</v>
      </c>
      <c r="E37" s="23"/>
      <c r="F37" s="23"/>
      <c r="G37" s="23"/>
    </row>
    <row r="38" spans="1:7" ht="30" x14ac:dyDescent="0.25">
      <c r="A38" s="23"/>
      <c r="B38" s="235">
        <v>1</v>
      </c>
      <c r="C38" s="236" t="s">
        <v>317</v>
      </c>
      <c r="D38" s="145" t="s">
        <v>447</v>
      </c>
      <c r="E38" s="23"/>
      <c r="F38" s="23"/>
      <c r="G38" s="23"/>
    </row>
    <row r="39" spans="1:7" x14ac:dyDescent="0.25">
      <c r="A39" s="23"/>
      <c r="B39" s="239">
        <v>2</v>
      </c>
      <c r="C39" s="244" t="s">
        <v>318</v>
      </c>
      <c r="D39" s="95"/>
      <c r="E39" s="23"/>
      <c r="F39" s="23"/>
      <c r="G39" s="23"/>
    </row>
    <row r="40" spans="1:7" ht="30" x14ac:dyDescent="0.25">
      <c r="A40" s="23"/>
      <c r="B40" s="239">
        <v>3</v>
      </c>
      <c r="C40" s="244" t="s">
        <v>319</v>
      </c>
      <c r="D40" s="95"/>
      <c r="E40" s="23"/>
      <c r="F40" s="23"/>
      <c r="G40" s="23"/>
    </row>
    <row r="41" spans="1:7" x14ac:dyDescent="0.25">
      <c r="A41" s="23"/>
      <c r="B41" s="239">
        <v>4</v>
      </c>
      <c r="C41" s="244" t="s">
        <v>320</v>
      </c>
      <c r="D41" s="95"/>
      <c r="E41" s="23"/>
      <c r="F41" s="23"/>
      <c r="G41" s="23"/>
    </row>
    <row r="42" spans="1:7" ht="30" x14ac:dyDescent="0.25">
      <c r="A42" s="23"/>
      <c r="B42" s="239">
        <v>5</v>
      </c>
      <c r="C42" s="244" t="s">
        <v>321</v>
      </c>
      <c r="D42" s="95"/>
      <c r="E42" s="23"/>
      <c r="F42" s="23"/>
      <c r="G42" s="23"/>
    </row>
    <row r="43" spans="1:7" ht="15.75" thickBot="1" x14ac:dyDescent="0.3">
      <c r="A43" s="23"/>
      <c r="B43" s="242">
        <v>6</v>
      </c>
      <c r="C43" s="245" t="s">
        <v>322</v>
      </c>
      <c r="D43" s="99"/>
      <c r="E43" s="23"/>
      <c r="F43" s="23"/>
      <c r="G43" s="23"/>
    </row>
    <row r="44" spans="1:7" x14ac:dyDescent="0.25">
      <c r="A44" s="23"/>
      <c r="B44" s="54"/>
      <c r="C44" s="54"/>
      <c r="D44" s="53"/>
      <c r="E44" s="23"/>
      <c r="F44" s="23"/>
      <c r="G44" s="23"/>
    </row>
    <row r="45" spans="1:7" x14ac:dyDescent="0.25">
      <c r="A45" s="23"/>
      <c r="B45" s="54"/>
      <c r="C45" s="54"/>
      <c r="D45" s="53"/>
      <c r="E45" s="23"/>
      <c r="F45" s="23"/>
      <c r="G45" s="23"/>
    </row>
    <row r="46" spans="1:7" x14ac:dyDescent="0.25">
      <c r="A46" s="23"/>
      <c r="B46" s="54"/>
      <c r="C46" s="54"/>
      <c r="D46" s="53"/>
      <c r="E46" s="23"/>
      <c r="F46" s="23"/>
      <c r="G46" s="23"/>
    </row>
    <row r="47" spans="1:7" x14ac:dyDescent="0.25">
      <c r="A47" s="23"/>
      <c r="B47" s="475" t="s">
        <v>323</v>
      </c>
      <c r="C47" s="475"/>
      <c r="D47" s="475"/>
      <c r="E47" s="475"/>
      <c r="F47" s="475"/>
      <c r="G47" s="475"/>
    </row>
    <row r="48" spans="1:7" ht="15.75" thickBot="1" x14ac:dyDescent="0.3">
      <c r="A48" s="23"/>
      <c r="B48" s="54"/>
      <c r="C48" s="54"/>
      <c r="D48" s="53"/>
      <c r="E48" s="23"/>
      <c r="F48" s="23"/>
      <c r="G48" s="23"/>
    </row>
    <row r="49" spans="1:7" ht="15.75" thickBot="1" x14ac:dyDescent="0.3">
      <c r="A49" s="23"/>
      <c r="B49" s="133" t="s">
        <v>307</v>
      </c>
      <c r="C49" s="134" t="s">
        <v>20</v>
      </c>
      <c r="D49" s="136" t="s">
        <v>324</v>
      </c>
      <c r="E49" s="136" t="s">
        <v>325</v>
      </c>
      <c r="F49" s="136" t="s">
        <v>326</v>
      </c>
      <c r="G49" s="135" t="s">
        <v>327</v>
      </c>
    </row>
    <row r="50" spans="1:7" x14ac:dyDescent="0.25">
      <c r="A50" s="23"/>
      <c r="B50" s="235">
        <v>1</v>
      </c>
      <c r="C50" s="236" t="s">
        <v>328</v>
      </c>
      <c r="D50" s="145" t="s">
        <v>447</v>
      </c>
      <c r="E50" s="144"/>
      <c r="F50" s="144"/>
      <c r="G50" s="145"/>
    </row>
    <row r="51" spans="1:7" x14ac:dyDescent="0.25">
      <c r="A51" s="23"/>
      <c r="B51" s="239">
        <v>2</v>
      </c>
      <c r="C51" s="241" t="s">
        <v>329</v>
      </c>
      <c r="D51" s="1"/>
      <c r="E51" s="1"/>
      <c r="F51" s="1"/>
      <c r="G51" s="95"/>
    </row>
    <row r="52" spans="1:7" x14ac:dyDescent="0.25">
      <c r="A52" s="23"/>
      <c r="B52" s="239">
        <v>3</v>
      </c>
      <c r="C52" s="241" t="s">
        <v>330</v>
      </c>
      <c r="D52" s="1"/>
      <c r="E52" s="1"/>
      <c r="F52" s="1"/>
      <c r="G52" s="95"/>
    </row>
    <row r="53" spans="1:7" x14ac:dyDescent="0.25">
      <c r="A53" s="23"/>
      <c r="B53" s="239">
        <v>4</v>
      </c>
      <c r="C53" s="241" t="s">
        <v>331</v>
      </c>
      <c r="D53" s="1"/>
      <c r="E53" s="1"/>
      <c r="F53" s="1"/>
      <c r="G53" s="95"/>
    </row>
    <row r="54" spans="1:7" x14ac:dyDescent="0.25">
      <c r="A54" s="23"/>
      <c r="B54" s="239">
        <v>5</v>
      </c>
      <c r="C54" s="241" t="s">
        <v>332</v>
      </c>
      <c r="D54" s="1"/>
      <c r="E54" s="1"/>
      <c r="F54" s="1"/>
      <c r="G54" s="95"/>
    </row>
    <row r="55" spans="1:7" x14ac:dyDescent="0.25">
      <c r="A55" s="23"/>
      <c r="B55" s="239">
        <v>6</v>
      </c>
      <c r="C55" s="241" t="s">
        <v>333</v>
      </c>
      <c r="D55" s="1"/>
      <c r="E55" s="1"/>
      <c r="F55" s="1"/>
      <c r="G55" s="95"/>
    </row>
    <row r="56" spans="1:7" x14ac:dyDescent="0.25">
      <c r="A56" s="23"/>
      <c r="B56" s="246">
        <v>7</v>
      </c>
      <c r="C56" s="241" t="s">
        <v>334</v>
      </c>
      <c r="D56" s="1"/>
      <c r="E56" s="1"/>
      <c r="F56" s="1"/>
      <c r="G56" s="95"/>
    </row>
    <row r="57" spans="1:7" ht="15.75" thickBot="1" x14ac:dyDescent="0.3">
      <c r="A57" s="23"/>
      <c r="B57" s="247">
        <v>8</v>
      </c>
      <c r="C57" s="248" t="s">
        <v>335</v>
      </c>
      <c r="D57" s="98"/>
      <c r="E57" s="98"/>
      <c r="F57" s="98"/>
      <c r="G57" s="99"/>
    </row>
    <row r="58" spans="1:7" x14ac:dyDescent="0.25">
      <c r="A58" s="23"/>
      <c r="B58" s="23"/>
      <c r="C58" s="23"/>
      <c r="D58" s="23"/>
      <c r="E58" s="23"/>
      <c r="F58" s="23"/>
      <c r="G58" s="23"/>
    </row>
    <row r="59" spans="1:7" x14ac:dyDescent="0.25">
      <c r="A59" s="23"/>
      <c r="B59" s="23"/>
      <c r="C59" s="23"/>
      <c r="D59" s="23"/>
      <c r="E59" s="23"/>
      <c r="F59" s="23"/>
      <c r="G59" s="23"/>
    </row>
    <row r="60" spans="1:7" x14ac:dyDescent="0.25">
      <c r="A60" s="23"/>
      <c r="B60" s="23"/>
      <c r="C60" s="23"/>
      <c r="D60" s="23"/>
      <c r="E60" s="23"/>
      <c r="F60" s="23"/>
      <c r="G60" s="23"/>
    </row>
    <row r="61" spans="1:7" x14ac:dyDescent="0.25">
      <c r="A61" s="23"/>
      <c r="B61" s="475" t="s">
        <v>336</v>
      </c>
      <c r="C61" s="475"/>
      <c r="D61" s="475"/>
      <c r="E61" s="23"/>
      <c r="F61" s="23"/>
      <c r="G61" s="23"/>
    </row>
    <row r="62" spans="1:7" ht="15.75" thickBot="1" x14ac:dyDescent="0.3">
      <c r="A62" s="23"/>
      <c r="B62" s="23"/>
      <c r="C62" s="23"/>
      <c r="D62" s="23"/>
      <c r="E62" s="23"/>
      <c r="F62" s="23"/>
      <c r="G62" s="23"/>
    </row>
    <row r="63" spans="1:7" ht="15.75" thickBot="1" x14ac:dyDescent="0.3">
      <c r="A63" s="23"/>
      <c r="B63" s="133" t="s">
        <v>307</v>
      </c>
      <c r="C63" s="134" t="s">
        <v>20</v>
      </c>
      <c r="D63" s="135" t="s">
        <v>306</v>
      </c>
      <c r="E63" s="23"/>
      <c r="F63" s="23"/>
      <c r="G63" s="23"/>
    </row>
    <row r="64" spans="1:7" ht="30" x14ac:dyDescent="0.25">
      <c r="A64" s="23"/>
      <c r="B64" s="235">
        <v>1</v>
      </c>
      <c r="C64" s="236" t="s">
        <v>337</v>
      </c>
      <c r="D64" s="145" t="s">
        <v>447</v>
      </c>
      <c r="E64" s="23"/>
      <c r="F64" s="23"/>
      <c r="G64" s="23"/>
    </row>
    <row r="65" spans="1:7" ht="15.75" thickBot="1" x14ac:dyDescent="0.3">
      <c r="A65" s="23"/>
      <c r="B65" s="247">
        <v>2</v>
      </c>
      <c r="C65" s="243" t="s">
        <v>338</v>
      </c>
      <c r="D65" s="99"/>
      <c r="E65" s="23"/>
      <c r="F65" s="23"/>
      <c r="G65" s="23"/>
    </row>
    <row r="66" spans="1:7" ht="24" customHeight="1" x14ac:dyDescent="0.25">
      <c r="A66" s="23"/>
      <c r="B66" s="23"/>
      <c r="C66" s="23"/>
      <c r="D66" s="23"/>
      <c r="E66" s="23"/>
      <c r="F66" s="23"/>
      <c r="G66" s="23"/>
    </row>
    <row r="67" spans="1:7" ht="32.450000000000003" customHeight="1" x14ac:dyDescent="0.25">
      <c r="A67" s="23"/>
      <c r="B67" s="477" t="s">
        <v>290</v>
      </c>
      <c r="C67" s="477"/>
      <c r="D67" s="477"/>
      <c r="E67" s="23"/>
      <c r="F67" s="23"/>
      <c r="G67" s="23"/>
    </row>
    <row r="68" spans="1:7" x14ac:dyDescent="0.25">
      <c r="A68" s="23"/>
      <c r="B68" s="23"/>
      <c r="C68" s="23"/>
      <c r="D68" s="23"/>
      <c r="E68" s="23"/>
      <c r="F68" s="23"/>
      <c r="G68" s="23"/>
    </row>
    <row r="69" spans="1:7" x14ac:dyDescent="0.25">
      <c r="A69" s="23"/>
      <c r="B69" s="16" t="s">
        <v>39</v>
      </c>
      <c r="C69" s="17"/>
      <c r="D69" s="17"/>
      <c r="E69" s="17"/>
      <c r="F69" s="17"/>
      <c r="G69" s="23"/>
    </row>
    <row r="70" spans="1:7" x14ac:dyDescent="0.25">
      <c r="A70" s="23"/>
      <c r="B70" s="17" t="s">
        <v>36</v>
      </c>
      <c r="C70" s="17"/>
      <c r="D70" s="17"/>
      <c r="E70" s="17"/>
      <c r="F70" s="17"/>
      <c r="G70" s="23"/>
    </row>
    <row r="71" spans="1:7" ht="27.6" customHeight="1" x14ac:dyDescent="0.25">
      <c r="A71" s="23"/>
      <c r="B71" s="17"/>
      <c r="C71" s="473" t="s">
        <v>180</v>
      </c>
      <c r="D71" s="473"/>
      <c r="E71" s="41"/>
      <c r="F71" s="41"/>
      <c r="G71" s="23"/>
    </row>
    <row r="72" spans="1:7" ht="31.15" customHeight="1" x14ac:dyDescent="0.25">
      <c r="A72" s="23"/>
      <c r="B72" s="17"/>
      <c r="C72" s="473" t="s">
        <v>37</v>
      </c>
      <c r="D72" s="473"/>
      <c r="E72" s="41"/>
      <c r="F72" s="41"/>
      <c r="G72" s="23"/>
    </row>
    <row r="73" spans="1:7" ht="33.6" customHeight="1" x14ac:dyDescent="0.25">
      <c r="A73" s="23"/>
      <c r="B73" s="473" t="s">
        <v>38</v>
      </c>
      <c r="C73" s="473"/>
      <c r="D73" s="473"/>
      <c r="E73" s="41"/>
      <c r="F73" s="41"/>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c r="B84" s="23"/>
      <c r="C84" s="23"/>
      <c r="D84" s="23"/>
      <c r="E84" s="23"/>
      <c r="F84" s="23"/>
      <c r="G84" s="23"/>
    </row>
    <row r="85" spans="1:7" x14ac:dyDescent="0.25">
      <c r="A85" s="23"/>
      <c r="B85" s="23"/>
      <c r="C85" s="23"/>
      <c r="D85" s="23"/>
      <c r="E85" s="23"/>
      <c r="F85" s="23"/>
      <c r="G85" s="23"/>
    </row>
    <row r="86" spans="1:7" x14ac:dyDescent="0.25">
      <c r="A86" s="23"/>
      <c r="B86" s="23"/>
      <c r="C86" s="23"/>
      <c r="D86" s="23"/>
      <c r="E86" s="23"/>
      <c r="F86" s="23"/>
      <c r="G86" s="23"/>
    </row>
    <row r="87" spans="1:7" x14ac:dyDescent="0.25">
      <c r="A87" s="23"/>
      <c r="B87" s="23"/>
      <c r="C87" s="23"/>
      <c r="D87" s="23"/>
      <c r="E87" s="23"/>
      <c r="F87" s="23"/>
      <c r="G87" s="23"/>
    </row>
    <row r="88" spans="1:7" x14ac:dyDescent="0.25">
      <c r="A88" s="23"/>
      <c r="B88" s="23"/>
      <c r="C88" s="23"/>
      <c r="D88" s="23"/>
      <c r="E88" s="23"/>
      <c r="F88" s="23"/>
      <c r="G88" s="23"/>
    </row>
    <row r="89" spans="1:7" x14ac:dyDescent="0.2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B1:H40"/>
  <sheetViews>
    <sheetView showGridLines="0" topLeftCell="A16" workbookViewId="0">
      <selection activeCell="B2" sqref="B2:F40"/>
    </sheetView>
  </sheetViews>
  <sheetFormatPr defaultColWidth="9.140625" defaultRowHeight="15" x14ac:dyDescent="0.25"/>
  <cols>
    <col min="1" max="1" width="3.7109375" style="10" customWidth="1"/>
    <col min="2" max="2" width="23" style="10" customWidth="1"/>
    <col min="3" max="3" width="27.140625" style="10" customWidth="1"/>
    <col min="4" max="4" width="25.42578125" style="10" customWidth="1"/>
    <col min="5" max="5" width="36.140625" style="10" customWidth="1"/>
    <col min="6" max="6" width="44.7109375" style="10" customWidth="1"/>
    <col min="7" max="7" width="19.5703125" style="10" customWidth="1"/>
    <col min="8" max="16384" width="9.140625" style="10"/>
  </cols>
  <sheetData>
    <row r="1" spans="2:8" ht="10.15" customHeight="1" x14ac:dyDescent="0.25">
      <c r="B1" s="14"/>
      <c r="C1" s="15"/>
    </row>
    <row r="2" spans="2:8" ht="15.75" x14ac:dyDescent="0.25">
      <c r="B2" s="64" t="str">
        <f>+Přehled!B2</f>
        <v>RSJ Custody s.r.o.</v>
      </c>
      <c r="C2" s="15"/>
      <c r="D2" s="64"/>
      <c r="F2" s="254" t="s">
        <v>224</v>
      </c>
    </row>
    <row r="3" spans="2:8" ht="10.15" customHeight="1" x14ac:dyDescent="0.25">
      <c r="B3" s="14"/>
      <c r="C3" s="15"/>
    </row>
    <row r="4" spans="2:8" ht="15.75" x14ac:dyDescent="0.25">
      <c r="B4" s="478" t="s">
        <v>339</v>
      </c>
      <c r="C4" s="479"/>
      <c r="D4" s="479"/>
      <c r="E4" s="479"/>
      <c r="F4" s="480"/>
    </row>
    <row r="5" spans="2:8" ht="37.9" customHeight="1" x14ac:dyDescent="0.25">
      <c r="B5" s="484" t="s">
        <v>341</v>
      </c>
      <c r="C5" s="484"/>
      <c r="D5" s="484"/>
      <c r="E5" s="484"/>
      <c r="F5" s="484"/>
      <c r="G5"/>
      <c r="H5"/>
    </row>
    <row r="6" spans="2:8" ht="52.9" customHeight="1" x14ac:dyDescent="0.25">
      <c r="B6" s="485" t="s">
        <v>400</v>
      </c>
      <c r="C6" s="485"/>
      <c r="D6" s="485"/>
      <c r="E6" s="485"/>
      <c r="F6" s="485"/>
      <c r="G6"/>
      <c r="H6"/>
    </row>
    <row r="7" spans="2:8" x14ac:dyDescent="0.25">
      <c r="B7" s="16" t="s">
        <v>222</v>
      </c>
      <c r="C7" s="55"/>
      <c r="D7" s="55"/>
      <c r="E7" s="55"/>
      <c r="F7" s="55"/>
      <c r="G7"/>
      <c r="H7"/>
    </row>
    <row r="8" spans="2:8" x14ac:dyDescent="0.25">
      <c r="B8" s="32" t="s">
        <v>40</v>
      </c>
      <c r="C8" s="48"/>
      <c r="D8" s="48"/>
      <c r="E8" s="251">
        <f>'IF RM1'!D7</f>
        <v>46022</v>
      </c>
      <c r="F8" s="346"/>
      <c r="G8"/>
      <c r="H8"/>
    </row>
    <row r="10" spans="2:8" x14ac:dyDescent="0.25">
      <c r="B10" s="481" t="s">
        <v>342</v>
      </c>
      <c r="C10" s="482"/>
      <c r="D10" s="482"/>
      <c r="E10" s="482"/>
      <c r="F10" s="483"/>
    </row>
    <row r="11" spans="2:8" ht="15.75" thickBot="1" x14ac:dyDescent="0.3">
      <c r="C11" s="20"/>
    </row>
    <row r="12" spans="2:8" ht="45" x14ac:dyDescent="0.25">
      <c r="B12" s="137" t="s">
        <v>343</v>
      </c>
      <c r="C12" s="138" t="s">
        <v>344</v>
      </c>
      <c r="D12" s="139" t="s">
        <v>345</v>
      </c>
      <c r="E12" s="138" t="s">
        <v>346</v>
      </c>
      <c r="F12" s="140" t="s">
        <v>347</v>
      </c>
    </row>
    <row r="13" spans="2:8" ht="15.75" thickBot="1" x14ac:dyDescent="0.3">
      <c r="B13" s="141" t="s">
        <v>0</v>
      </c>
      <c r="C13" s="142" t="s">
        <v>1</v>
      </c>
      <c r="D13" s="142" t="s">
        <v>2</v>
      </c>
      <c r="E13" s="142" t="s">
        <v>3</v>
      </c>
      <c r="F13" s="143" t="s">
        <v>4</v>
      </c>
    </row>
    <row r="14" spans="2:8" x14ac:dyDescent="0.25">
      <c r="B14" s="347" t="s">
        <v>447</v>
      </c>
      <c r="C14" s="144"/>
      <c r="D14" s="144"/>
      <c r="E14" s="144"/>
      <c r="F14" s="145"/>
    </row>
    <row r="15" spans="2:8" x14ac:dyDescent="0.25">
      <c r="B15" s="96"/>
      <c r="C15" s="1"/>
      <c r="D15" s="1"/>
      <c r="E15" s="1"/>
      <c r="F15" s="95"/>
    </row>
    <row r="16" spans="2:8" x14ac:dyDescent="0.25">
      <c r="B16" s="96"/>
      <c r="C16" s="1"/>
      <c r="D16" s="1"/>
      <c r="E16" s="1"/>
      <c r="F16" s="95"/>
    </row>
    <row r="17" spans="2:7" x14ac:dyDescent="0.25">
      <c r="B17" s="96"/>
      <c r="C17" s="1"/>
      <c r="D17" s="1"/>
      <c r="E17" s="1"/>
      <c r="F17" s="95"/>
    </row>
    <row r="18" spans="2:7" ht="15.75" thickBot="1" x14ac:dyDescent="0.3">
      <c r="B18" s="97"/>
      <c r="C18" s="98"/>
      <c r="D18" s="98"/>
      <c r="E18" s="98"/>
      <c r="F18" s="99"/>
    </row>
    <row r="19" spans="2:7" x14ac:dyDescent="0.25">
      <c r="B19"/>
      <c r="C19"/>
      <c r="D19"/>
      <c r="E19"/>
      <c r="F19"/>
    </row>
    <row r="20" spans="2:7" x14ac:dyDescent="0.25">
      <c r="B20" s="2" t="s">
        <v>348</v>
      </c>
      <c r="C20"/>
      <c r="D20"/>
      <c r="E20"/>
      <c r="F20"/>
    </row>
    <row r="21" spans="2:7" x14ac:dyDescent="0.25">
      <c r="B21"/>
      <c r="C21"/>
      <c r="D21"/>
      <c r="E21"/>
      <c r="F21"/>
    </row>
    <row r="22" spans="2:7" x14ac:dyDescent="0.25">
      <c r="B22"/>
      <c r="C22"/>
      <c r="D22"/>
      <c r="E22"/>
      <c r="F22"/>
    </row>
    <row r="23" spans="2:7" x14ac:dyDescent="0.25">
      <c r="B23" s="481" t="s">
        <v>349</v>
      </c>
      <c r="C23" s="482"/>
      <c r="D23" s="482"/>
      <c r="E23" s="482"/>
      <c r="F23" s="483"/>
      <c r="G23" s="58"/>
    </row>
    <row r="24" spans="2:7" ht="15.75" thickBot="1" x14ac:dyDescent="0.3"/>
    <row r="25" spans="2:7" ht="45" x14ac:dyDescent="0.25">
      <c r="B25" s="137" t="s">
        <v>343</v>
      </c>
      <c r="C25" s="138" t="s">
        <v>344</v>
      </c>
      <c r="D25" s="138" t="s">
        <v>350</v>
      </c>
      <c r="E25" s="138" t="s">
        <v>351</v>
      </c>
      <c r="F25" s="140" t="s">
        <v>352</v>
      </c>
    </row>
    <row r="26" spans="2:7" ht="15.75" thickBot="1" x14ac:dyDescent="0.3">
      <c r="B26" s="141" t="s">
        <v>0</v>
      </c>
      <c r="C26" s="142" t="s">
        <v>1</v>
      </c>
      <c r="D26" s="142" t="s">
        <v>2</v>
      </c>
      <c r="E26" s="142" t="s">
        <v>3</v>
      </c>
      <c r="F26" s="143" t="s">
        <v>4</v>
      </c>
    </row>
    <row r="27" spans="2:7" x14ac:dyDescent="0.25">
      <c r="B27" s="347" t="s">
        <v>447</v>
      </c>
      <c r="C27" s="144"/>
      <c r="D27" s="144"/>
      <c r="E27" s="144"/>
      <c r="F27" s="145"/>
    </row>
    <row r="28" spans="2:7" x14ac:dyDescent="0.25">
      <c r="B28" s="96"/>
      <c r="C28" s="1"/>
      <c r="D28" s="1"/>
      <c r="E28" s="1"/>
      <c r="F28" s="95"/>
    </row>
    <row r="29" spans="2:7" x14ac:dyDescent="0.25">
      <c r="B29" s="96"/>
      <c r="C29" s="1"/>
      <c r="D29" s="1"/>
      <c r="E29" s="1"/>
      <c r="F29" s="95"/>
    </row>
    <row r="30" spans="2:7" x14ac:dyDescent="0.25">
      <c r="B30" s="96"/>
      <c r="C30" s="1"/>
      <c r="D30" s="1"/>
      <c r="E30" s="1"/>
      <c r="F30" s="95"/>
    </row>
    <row r="31" spans="2:7" x14ac:dyDescent="0.25">
      <c r="B31" s="96"/>
      <c r="C31" s="1"/>
      <c r="D31" s="1"/>
      <c r="E31" s="1"/>
      <c r="F31" s="95"/>
    </row>
    <row r="32" spans="2:7" ht="15.75" thickBot="1" x14ac:dyDescent="0.3">
      <c r="B32" s="97"/>
      <c r="C32" s="98"/>
      <c r="D32" s="98"/>
      <c r="E32" s="98"/>
      <c r="F32" s="99"/>
    </row>
    <row r="33" spans="2:6" ht="23.45" customHeight="1" x14ac:dyDescent="0.25">
      <c r="B33"/>
      <c r="C33"/>
      <c r="D33"/>
      <c r="E33"/>
      <c r="F33"/>
    </row>
    <row r="34" spans="2:6" ht="39" customHeight="1" x14ac:dyDescent="0.25">
      <c r="B34" s="474" t="s">
        <v>290</v>
      </c>
      <c r="C34" s="474"/>
      <c r="D34" s="474"/>
      <c r="E34" s="474"/>
      <c r="F34"/>
    </row>
    <row r="35" spans="2:6" ht="12" customHeight="1" x14ac:dyDescent="0.25">
      <c r="B35"/>
      <c r="C35"/>
      <c r="D35"/>
      <c r="E35"/>
      <c r="F35"/>
    </row>
    <row r="36" spans="2:6" x14ac:dyDescent="0.25">
      <c r="B36" s="16" t="s">
        <v>39</v>
      </c>
      <c r="C36" s="17"/>
      <c r="D36" s="17"/>
      <c r="E36" s="17"/>
      <c r="F36" s="17"/>
    </row>
    <row r="37" spans="2:6" x14ac:dyDescent="0.25">
      <c r="B37" s="17" t="s">
        <v>36</v>
      </c>
      <c r="C37" s="17"/>
      <c r="D37" s="17"/>
      <c r="E37" s="17"/>
      <c r="F37" s="17"/>
    </row>
    <row r="38" spans="2:6" x14ac:dyDescent="0.25">
      <c r="B38" s="17"/>
      <c r="C38" s="473" t="s">
        <v>180</v>
      </c>
      <c r="D38" s="473"/>
      <c r="E38" s="473"/>
      <c r="F38" s="473"/>
    </row>
    <row r="39" spans="2:6" x14ac:dyDescent="0.25">
      <c r="B39" s="17"/>
      <c r="C39" s="473" t="s">
        <v>37</v>
      </c>
      <c r="D39" s="473"/>
      <c r="E39" s="473"/>
      <c r="F39" s="473"/>
    </row>
    <row r="40" spans="2:6" ht="40.5" customHeight="1" x14ac:dyDescent="0.25">
      <c r="B40" s="473" t="s">
        <v>38</v>
      </c>
      <c r="C40" s="473"/>
      <c r="D40" s="473"/>
      <c r="E40" s="473"/>
      <c r="F40" s="473"/>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F20"/>
  <sheetViews>
    <sheetView showGridLines="0" workbookViewId="0">
      <selection activeCell="B1" sqref="B1:C20"/>
    </sheetView>
  </sheetViews>
  <sheetFormatPr defaultRowHeight="15" x14ac:dyDescent="0.25"/>
  <cols>
    <col min="1" max="1" width="3.7109375" customWidth="1"/>
    <col min="2" max="2" width="72.42578125" customWidth="1"/>
    <col min="3" max="3" width="40.85546875" customWidth="1"/>
  </cols>
  <sheetData>
    <row r="1" spans="2:6" ht="10.15" customHeight="1" x14ac:dyDescent="0.25"/>
    <row r="2" spans="2:6" ht="15" customHeight="1" x14ac:dyDescent="0.25">
      <c r="B2" s="64" t="str">
        <f>+Přehled!B2</f>
        <v>RSJ Custody s.r.o.</v>
      </c>
      <c r="C2" s="254" t="s">
        <v>224</v>
      </c>
      <c r="D2" s="64"/>
    </row>
    <row r="3" spans="2:6" ht="10.15" customHeight="1" x14ac:dyDescent="0.25"/>
    <row r="4" spans="2:6" ht="16.149999999999999" customHeight="1" x14ac:dyDescent="0.25">
      <c r="B4" s="486" t="s">
        <v>353</v>
      </c>
      <c r="C4" s="487"/>
    </row>
    <row r="5" spans="2:6" ht="38.1" customHeight="1" x14ac:dyDescent="0.25">
      <c r="B5" s="436" t="s">
        <v>354</v>
      </c>
      <c r="C5" s="436"/>
    </row>
    <row r="6" spans="2:6" ht="58.9" customHeight="1" x14ac:dyDescent="0.25">
      <c r="B6" s="432" t="s">
        <v>400</v>
      </c>
      <c r="C6" s="432"/>
    </row>
    <row r="7" spans="2:6" ht="16.149999999999999" customHeight="1" x14ac:dyDescent="0.25">
      <c r="B7" s="75" t="s">
        <v>40</v>
      </c>
      <c r="C7" s="328">
        <f>'IF RM1'!D7</f>
        <v>46022</v>
      </c>
    </row>
    <row r="8" spans="2:6" ht="19.149999999999999" customHeight="1" x14ac:dyDescent="0.25">
      <c r="B8" s="72" t="s">
        <v>222</v>
      </c>
      <c r="C8" s="346"/>
    </row>
    <row r="9" spans="2:6" ht="15" customHeight="1" thickBot="1" x14ac:dyDescent="0.3">
      <c r="B9" s="303"/>
    </row>
    <row r="10" spans="2:6" ht="37.15" customHeight="1" x14ac:dyDescent="0.25">
      <c r="B10" s="488" t="s">
        <v>356</v>
      </c>
      <c r="C10" s="489"/>
    </row>
    <row r="11" spans="2:6" ht="15.75" thickBot="1" x14ac:dyDescent="0.3">
      <c r="B11" s="490" t="s">
        <v>0</v>
      </c>
      <c r="C11" s="491"/>
    </row>
    <row r="12" spans="2:6" ht="70.5" customHeight="1" thickBot="1" x14ac:dyDescent="0.3">
      <c r="B12" s="492" t="s">
        <v>447</v>
      </c>
      <c r="C12" s="493"/>
    </row>
    <row r="13" spans="2:6" ht="15.6" customHeight="1" x14ac:dyDescent="0.25"/>
    <row r="14" spans="2:6" ht="39.6" customHeight="1" x14ac:dyDescent="0.25">
      <c r="B14" s="474" t="s">
        <v>355</v>
      </c>
      <c r="C14" s="474"/>
    </row>
    <row r="16" spans="2:6" x14ac:dyDescent="0.25">
      <c r="B16" s="16" t="s">
        <v>39</v>
      </c>
      <c r="C16" s="17"/>
      <c r="D16" s="17"/>
      <c r="E16" s="17"/>
      <c r="F16" s="17"/>
    </row>
    <row r="17" spans="2:6" x14ac:dyDescent="0.25">
      <c r="B17" s="17" t="s">
        <v>36</v>
      </c>
      <c r="C17" s="17"/>
      <c r="D17" s="17"/>
      <c r="E17" s="17"/>
      <c r="F17" s="17"/>
    </row>
    <row r="18" spans="2:6" ht="32.450000000000003" customHeight="1" x14ac:dyDescent="0.25">
      <c r="B18" s="473" t="s">
        <v>180</v>
      </c>
      <c r="C18" s="473"/>
      <c r="D18" s="17"/>
      <c r="E18" s="17"/>
      <c r="F18" s="17"/>
    </row>
    <row r="19" spans="2:6" ht="33" customHeight="1" x14ac:dyDescent="0.25">
      <c r="B19" s="473" t="s">
        <v>37</v>
      </c>
      <c r="C19" s="473"/>
      <c r="D19" s="17"/>
      <c r="E19" s="17"/>
      <c r="F19" s="17"/>
    </row>
    <row r="20" spans="2:6" ht="33" customHeight="1" x14ac:dyDescent="0.25">
      <c r="B20" s="473" t="s">
        <v>38</v>
      </c>
      <c r="C20" s="473"/>
      <c r="D20" s="17"/>
      <c r="E20" s="17"/>
      <c r="F20" s="41"/>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scale="9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B1:F29"/>
  <sheetViews>
    <sheetView workbookViewId="0">
      <selection activeCell="B2" sqref="B2:D21"/>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64" t="str">
        <f>Přehled!B2</f>
        <v>RSJ Custody s.r.o.</v>
      </c>
      <c r="D2" s="254" t="s">
        <v>224</v>
      </c>
    </row>
    <row r="3" spans="2:6" ht="10.15" customHeight="1" x14ac:dyDescent="0.25"/>
    <row r="4" spans="2:6" ht="15.75" x14ac:dyDescent="0.25">
      <c r="B4" s="46" t="s">
        <v>361</v>
      </c>
      <c r="C4" s="35"/>
      <c r="D4" s="36"/>
      <c r="F4" s="58"/>
    </row>
    <row r="5" spans="2:6" ht="21" customHeight="1" x14ac:dyDescent="0.25">
      <c r="B5" s="495" t="s">
        <v>368</v>
      </c>
      <c r="C5" s="495"/>
      <c r="D5" s="495"/>
      <c r="F5" s="59"/>
    </row>
    <row r="6" spans="2:6" ht="39" customHeight="1" x14ac:dyDescent="0.25">
      <c r="B6" s="496" t="s">
        <v>227</v>
      </c>
      <c r="C6" s="496"/>
      <c r="D6" s="496"/>
      <c r="E6" s="307"/>
      <c r="F6" s="307"/>
    </row>
    <row r="7" spans="2:6" x14ac:dyDescent="0.25">
      <c r="B7" s="32" t="s">
        <v>40</v>
      </c>
      <c r="C7" s="33"/>
      <c r="D7" s="328">
        <f>'IF RM1'!D7</f>
        <v>46022</v>
      </c>
    </row>
    <row r="9" spans="2:6" ht="15.75" thickBot="1" x14ac:dyDescent="0.3">
      <c r="B9" s="5"/>
      <c r="C9" s="5"/>
      <c r="D9" s="5"/>
    </row>
    <row r="10" spans="2:6" ht="16.149999999999999" customHeight="1" x14ac:dyDescent="0.25">
      <c r="B10" s="5"/>
      <c r="C10" s="5"/>
      <c r="D10" s="30" t="s">
        <v>0</v>
      </c>
    </row>
    <row r="11" spans="2:6" ht="15.75" thickBot="1" x14ac:dyDescent="0.3">
      <c r="B11" s="6"/>
      <c r="C11" s="60"/>
      <c r="D11" s="82" t="s">
        <v>12</v>
      </c>
    </row>
    <row r="12" spans="2:6" ht="142.5" customHeight="1" x14ac:dyDescent="0.25">
      <c r="B12" s="308">
        <v>1</v>
      </c>
      <c r="C12" s="309" t="s">
        <v>369</v>
      </c>
      <c r="D12" s="349" t="s">
        <v>447</v>
      </c>
    </row>
    <row r="13" spans="2:6" x14ac:dyDescent="0.25">
      <c r="B13" s="310"/>
    </row>
    <row r="14" spans="2:6" x14ac:dyDescent="0.25">
      <c r="B14" s="310"/>
    </row>
    <row r="15" spans="2:6" x14ac:dyDescent="0.25">
      <c r="B15" s="311" t="s">
        <v>362</v>
      </c>
      <c r="C15" t="s">
        <v>372</v>
      </c>
    </row>
    <row r="16" spans="2:6" x14ac:dyDescent="0.25">
      <c r="B16" s="310"/>
    </row>
    <row r="17" spans="2:4" ht="29.25" customHeight="1" x14ac:dyDescent="0.25">
      <c r="B17" s="311" t="s">
        <v>367</v>
      </c>
      <c r="C17" s="494" t="s">
        <v>363</v>
      </c>
      <c r="D17" s="494"/>
    </row>
    <row r="18" spans="2:4" ht="30.75" customHeight="1" x14ac:dyDescent="0.25">
      <c r="B18" s="61"/>
      <c r="C18" s="494" t="s">
        <v>364</v>
      </c>
      <c r="D18" s="494"/>
    </row>
    <row r="19" spans="2:4" ht="30.75" customHeight="1" x14ac:dyDescent="0.25">
      <c r="C19" s="494" t="s">
        <v>365</v>
      </c>
      <c r="D19" s="494"/>
    </row>
    <row r="20" spans="2:4" ht="30" customHeight="1" x14ac:dyDescent="0.25">
      <c r="C20" s="494" t="s">
        <v>366</v>
      </c>
      <c r="D20" s="494"/>
    </row>
    <row r="21" spans="2:4" ht="33.75" customHeight="1" x14ac:dyDescent="0.25">
      <c r="C21" s="494" t="s">
        <v>373</v>
      </c>
      <c r="D21" s="494"/>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87" orientation="landscape"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B1:E12"/>
  <sheetViews>
    <sheetView showGridLines="0" workbookViewId="0">
      <selection activeCell="B2" sqref="B2:D12"/>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64" t="str">
        <f>+Přehled!B2</f>
        <v>RSJ Custody s.r.o.</v>
      </c>
      <c r="D2" s="254" t="s">
        <v>224</v>
      </c>
    </row>
    <row r="3" spans="2:5" ht="10.15" customHeight="1" x14ac:dyDescent="0.25"/>
    <row r="4" spans="2:5" ht="16.149999999999999" customHeight="1" x14ac:dyDescent="0.25">
      <c r="B4" s="34" t="s">
        <v>218</v>
      </c>
      <c r="C4" s="35"/>
      <c r="D4" s="36"/>
      <c r="E4" s="58"/>
    </row>
    <row r="5" spans="2:5" ht="16.5" customHeight="1" x14ac:dyDescent="0.25">
      <c r="B5" s="414" t="s">
        <v>273</v>
      </c>
      <c r="C5" s="414"/>
      <c r="D5" s="414"/>
      <c r="E5" s="59"/>
    </row>
    <row r="6" spans="2:5" ht="16.5" customHeight="1" x14ac:dyDescent="0.25">
      <c r="B6" s="159" t="s">
        <v>226</v>
      </c>
      <c r="C6" s="15"/>
      <c r="D6" s="5"/>
      <c r="E6" s="59"/>
    </row>
    <row r="7" spans="2:5" ht="16.149999999999999" customHeight="1" x14ac:dyDescent="0.25">
      <c r="B7" s="32" t="s">
        <v>40</v>
      </c>
      <c r="C7" s="33"/>
      <c r="D7" s="328">
        <v>46022</v>
      </c>
    </row>
    <row r="8" spans="2:5" ht="16.149999999999999" customHeight="1" x14ac:dyDescent="0.25">
      <c r="D8" s="74" t="s">
        <v>210</v>
      </c>
    </row>
    <row r="9" spans="2:5" ht="15.75" thickBot="1" x14ac:dyDescent="0.3">
      <c r="D9" s="5"/>
    </row>
    <row r="10" spans="2:5" x14ac:dyDescent="0.25">
      <c r="B10" s="5"/>
      <c r="C10" s="5"/>
      <c r="D10" s="30" t="s">
        <v>0</v>
      </c>
    </row>
    <row r="11" spans="2:5" ht="15.75" thickBot="1" x14ac:dyDescent="0.3">
      <c r="B11" s="6"/>
      <c r="C11" s="7"/>
      <c r="D11" s="82" t="s">
        <v>12</v>
      </c>
    </row>
    <row r="12" spans="2:5" ht="154.5" customHeight="1" thickBot="1" x14ac:dyDescent="0.3">
      <c r="B12" s="83">
        <v>1</v>
      </c>
      <c r="C12" s="84" t="s">
        <v>386</v>
      </c>
      <c r="D12" s="355" t="s">
        <v>463</v>
      </c>
    </row>
  </sheetData>
  <mergeCells count="1">
    <mergeCell ref="B5:D5"/>
  </mergeCells>
  <pageMargins left="0.70866141732283472" right="0.70866141732283472" top="0.78740157480314965" bottom="0.78740157480314965" header="0.31496062992125984" footer="0.31496062992125984"/>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B1:F16"/>
  <sheetViews>
    <sheetView showGridLines="0" topLeftCell="A13" workbookViewId="0">
      <selection activeCell="B1" sqref="B1:D16"/>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64" t="str">
        <f>+Přehled!B2</f>
        <v>RSJ Custody s.r.o.</v>
      </c>
      <c r="D2" s="254" t="s">
        <v>224</v>
      </c>
    </row>
    <row r="3" spans="2:6" ht="10.15" customHeight="1" x14ac:dyDescent="0.25"/>
    <row r="4" spans="2:6" ht="15.75" x14ac:dyDescent="0.25">
      <c r="B4" s="46" t="s">
        <v>197</v>
      </c>
      <c r="C4" s="35"/>
      <c r="D4" s="36"/>
      <c r="F4" s="58"/>
    </row>
    <row r="5" spans="2:6" ht="14.45" customHeight="1" x14ac:dyDescent="0.25">
      <c r="B5" s="414" t="s">
        <v>273</v>
      </c>
      <c r="C5" s="414"/>
      <c r="D5" s="414"/>
      <c r="F5" s="59"/>
    </row>
    <row r="6" spans="2:6" ht="16.899999999999999" customHeight="1" x14ac:dyDescent="0.25">
      <c r="B6" s="159" t="s">
        <v>226</v>
      </c>
      <c r="C6" s="15"/>
      <c r="D6" s="5"/>
      <c r="F6" s="59"/>
    </row>
    <row r="7" spans="2:6" x14ac:dyDescent="0.25">
      <c r="B7" s="32" t="s">
        <v>40</v>
      </c>
      <c r="C7" s="33"/>
      <c r="D7" s="328">
        <f>'IF RM1'!D7</f>
        <v>46022</v>
      </c>
    </row>
    <row r="9" spans="2:6" ht="15.75" thickBot="1" x14ac:dyDescent="0.3">
      <c r="B9" s="5"/>
      <c r="C9" s="5"/>
      <c r="D9" s="5"/>
    </row>
    <row r="10" spans="2:6" ht="16.149999999999999" customHeight="1" x14ac:dyDescent="0.25">
      <c r="B10" s="5"/>
      <c r="C10" s="5"/>
      <c r="D10" s="30" t="s">
        <v>0</v>
      </c>
    </row>
    <row r="11" spans="2:6" ht="16.149999999999999" customHeight="1" thickBot="1" x14ac:dyDescent="0.3">
      <c r="B11" s="6"/>
      <c r="C11" s="60"/>
      <c r="D11" s="82" t="s">
        <v>12</v>
      </c>
    </row>
    <row r="12" spans="2:6" ht="306" customHeight="1" thickBot="1" x14ac:dyDescent="0.3">
      <c r="B12" s="85">
        <v>1</v>
      </c>
      <c r="C12" s="86" t="s">
        <v>207</v>
      </c>
      <c r="D12" s="327" t="s">
        <v>405</v>
      </c>
    </row>
    <row r="13" spans="2:6" ht="133.5" customHeight="1" thickBot="1" x14ac:dyDescent="0.3">
      <c r="B13" s="88">
        <v>2</v>
      </c>
      <c r="C13" s="146" t="s">
        <v>211</v>
      </c>
      <c r="D13" s="327" t="s">
        <v>406</v>
      </c>
    </row>
    <row r="14" spans="2:6" ht="120.75" customHeight="1" thickBot="1" x14ac:dyDescent="0.3">
      <c r="B14" s="89">
        <v>3</v>
      </c>
      <c r="C14" s="90" t="s">
        <v>198</v>
      </c>
      <c r="D14" s="327" t="s">
        <v>464</v>
      </c>
    </row>
    <row r="16" spans="2:6" x14ac:dyDescent="0.25">
      <c r="B16" s="61" t="s">
        <v>208</v>
      </c>
    </row>
  </sheetData>
  <mergeCells count="1">
    <mergeCell ref="B5:D5"/>
  </mergeCells>
  <pageMargins left="0.70866141732283472" right="0.70866141732283472" top="0.78740157480314965" bottom="0.78740157480314965"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B1:E23"/>
  <sheetViews>
    <sheetView showGridLines="0" workbookViewId="0">
      <selection activeCell="B1" sqref="B1:D23"/>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64" t="str">
        <f>+Přehled!B2</f>
        <v>RSJ Custody s.r.o.</v>
      </c>
      <c r="D2" s="254" t="s">
        <v>224</v>
      </c>
    </row>
    <row r="3" spans="2:5" ht="10.15" customHeight="1" x14ac:dyDescent="0.25"/>
    <row r="4" spans="2:5" ht="18.600000000000001" customHeight="1" x14ac:dyDescent="0.25">
      <c r="B4" s="258" t="s">
        <v>235</v>
      </c>
      <c r="C4" s="80"/>
      <c r="D4" s="73"/>
      <c r="E4" s="11"/>
    </row>
    <row r="5" spans="2:5" ht="25.15" customHeight="1" x14ac:dyDescent="0.25">
      <c r="B5" s="415" t="s">
        <v>274</v>
      </c>
      <c r="C5" s="415"/>
      <c r="D5" s="415"/>
    </row>
    <row r="6" spans="2:5" ht="16.149999999999999" customHeight="1" x14ac:dyDescent="0.25">
      <c r="B6" s="18" t="s">
        <v>43</v>
      </c>
      <c r="C6" s="5"/>
      <c r="D6" s="5"/>
    </row>
    <row r="7" spans="2:5" ht="16.149999999999999" customHeight="1" x14ac:dyDescent="0.25">
      <c r="B7" s="159" t="s">
        <v>226</v>
      </c>
      <c r="C7" s="15"/>
      <c r="D7" s="5"/>
    </row>
    <row r="8" spans="2:5" ht="16.149999999999999" customHeight="1" x14ac:dyDescent="0.25">
      <c r="B8" s="32" t="s">
        <v>40</v>
      </c>
      <c r="C8" s="33"/>
      <c r="D8" s="328">
        <f>'IF RM1'!D7</f>
        <v>46022</v>
      </c>
    </row>
    <row r="9" spans="2:5" ht="16.149999999999999" customHeight="1" x14ac:dyDescent="0.25">
      <c r="B9" s="14"/>
      <c r="C9" s="15"/>
      <c r="D9" s="5"/>
    </row>
    <row r="10" spans="2:5" x14ac:dyDescent="0.25">
      <c r="B10" s="5"/>
      <c r="C10" s="5"/>
    </row>
    <row r="11" spans="2:5" ht="15.75" thickBot="1" x14ac:dyDescent="0.3">
      <c r="B11" s="6"/>
      <c r="C11" s="7"/>
    </row>
    <row r="12" spans="2:5" ht="30" x14ac:dyDescent="0.25">
      <c r="B12" s="91"/>
      <c r="C12" s="323" t="s">
        <v>390</v>
      </c>
      <c r="D12" s="416" t="s">
        <v>206</v>
      </c>
    </row>
    <row r="13" spans="2:5" ht="15.75" thickBot="1" x14ac:dyDescent="0.3">
      <c r="B13" s="92"/>
      <c r="C13" s="93" t="s">
        <v>194</v>
      </c>
      <c r="D13" s="417"/>
    </row>
    <row r="14" spans="2:5" x14ac:dyDescent="0.25">
      <c r="B14" s="85">
        <v>1</v>
      </c>
      <c r="C14" s="360" t="s">
        <v>455</v>
      </c>
      <c r="D14" s="361">
        <v>1</v>
      </c>
    </row>
    <row r="15" spans="2:5" x14ac:dyDescent="0.25">
      <c r="B15" s="88">
        <v>2</v>
      </c>
      <c r="C15" s="9" t="s">
        <v>456</v>
      </c>
      <c r="D15" s="362">
        <v>5</v>
      </c>
    </row>
    <row r="16" spans="2:5" x14ac:dyDescent="0.25">
      <c r="B16" s="88">
        <v>3</v>
      </c>
      <c r="C16" s="9" t="s">
        <v>457</v>
      </c>
      <c r="D16" s="362">
        <v>2</v>
      </c>
    </row>
    <row r="17" spans="2:5" x14ac:dyDescent="0.25">
      <c r="B17" s="88">
        <v>4</v>
      </c>
      <c r="C17" s="363" t="s">
        <v>458</v>
      </c>
      <c r="D17" s="364">
        <v>8</v>
      </c>
    </row>
    <row r="18" spans="2:5" x14ac:dyDescent="0.25">
      <c r="B18" s="88">
        <v>5</v>
      </c>
      <c r="C18" s="363" t="s">
        <v>459</v>
      </c>
      <c r="D18" s="364">
        <v>21</v>
      </c>
      <c r="E18" s="354"/>
    </row>
    <row r="19" spans="2:5" x14ac:dyDescent="0.25">
      <c r="B19" s="352">
        <v>6</v>
      </c>
      <c r="C19" s="363" t="s">
        <v>460</v>
      </c>
      <c r="D19" s="364">
        <v>6</v>
      </c>
    </row>
    <row r="20" spans="2:5" ht="15.75" thickBot="1" x14ac:dyDescent="0.3">
      <c r="B20" s="353">
        <v>7</v>
      </c>
      <c r="C20" s="365" t="s">
        <v>461</v>
      </c>
      <c r="D20" s="366">
        <v>4</v>
      </c>
    </row>
    <row r="23" spans="2:5" ht="45.6" customHeight="1" x14ac:dyDescent="0.25">
      <c r="B23" s="418" t="s">
        <v>389</v>
      </c>
      <c r="C23" s="418"/>
      <c r="D23" s="418"/>
    </row>
  </sheetData>
  <mergeCells count="3">
    <mergeCell ref="B5:D5"/>
    <mergeCell ref="D12:D13"/>
    <mergeCell ref="B23:D23"/>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B1:E19"/>
  <sheetViews>
    <sheetView showGridLines="0" workbookViewId="0">
      <selection activeCell="B1" sqref="B1:E19"/>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64" t="str">
        <f>+Přehled!B2</f>
        <v>RSJ Custody s.r.o.</v>
      </c>
      <c r="D2" s="254" t="s">
        <v>224</v>
      </c>
    </row>
    <row r="3" spans="2:5" ht="10.15" customHeight="1" x14ac:dyDescent="0.25"/>
    <row r="4" spans="2:5" ht="19.149999999999999" customHeight="1" x14ac:dyDescent="0.25">
      <c r="B4" s="257" t="s">
        <v>31</v>
      </c>
      <c r="C4" s="40"/>
      <c r="D4" s="36"/>
    </row>
    <row r="5" spans="2:5" ht="20.100000000000001" customHeight="1" x14ac:dyDescent="0.25">
      <c r="B5" s="419" t="s">
        <v>275</v>
      </c>
      <c r="C5" s="419"/>
      <c r="D5" s="419"/>
    </row>
    <row r="6" spans="2:5" ht="20.100000000000001" customHeight="1" x14ac:dyDescent="0.25">
      <c r="B6" s="159" t="s">
        <v>226</v>
      </c>
      <c r="C6" s="15"/>
      <c r="D6" s="5"/>
    </row>
    <row r="7" spans="2:5" ht="20.100000000000001" customHeight="1" x14ac:dyDescent="0.25">
      <c r="B7" s="32" t="s">
        <v>40</v>
      </c>
      <c r="C7" s="33"/>
      <c r="D7" s="328">
        <f>'IF RM1'!D7</f>
        <v>46022</v>
      </c>
    </row>
    <row r="8" spans="2:5" ht="20.100000000000001" customHeight="1" thickBot="1" x14ac:dyDescent="0.3">
      <c r="B8" s="5"/>
      <c r="C8" s="5"/>
      <c r="D8" s="5"/>
    </row>
    <row r="9" spans="2:5" x14ac:dyDescent="0.25">
      <c r="B9" s="5"/>
      <c r="C9" s="5"/>
      <c r="D9" s="66" t="s">
        <v>0</v>
      </c>
      <c r="E9" s="78" t="s">
        <v>1</v>
      </c>
    </row>
    <row r="10" spans="2:5" ht="15.75" thickBot="1" x14ac:dyDescent="0.3">
      <c r="B10" s="6"/>
      <c r="C10" s="7"/>
      <c r="D10" s="100" t="s">
        <v>12</v>
      </c>
      <c r="E10" s="79" t="s">
        <v>201</v>
      </c>
    </row>
    <row r="11" spans="2:5" ht="14.45" customHeight="1" x14ac:dyDescent="0.25">
      <c r="B11" s="91"/>
      <c r="C11" s="101" t="s">
        <v>32</v>
      </c>
      <c r="D11" s="102"/>
      <c r="E11" s="421" t="s">
        <v>263</v>
      </c>
    </row>
    <row r="12" spans="2:5" ht="64.5" customHeight="1" x14ac:dyDescent="0.25">
      <c r="B12" s="88">
        <v>1</v>
      </c>
      <c r="C12" s="24" t="s">
        <v>374</v>
      </c>
      <c r="D12" s="329" t="s">
        <v>407</v>
      </c>
      <c r="E12" s="422"/>
    </row>
    <row r="13" spans="2:5" ht="14.45" customHeight="1" x14ac:dyDescent="0.25">
      <c r="B13" s="103"/>
      <c r="C13" s="45" t="s">
        <v>33</v>
      </c>
      <c r="D13" s="104"/>
      <c r="E13" s="423" t="s">
        <v>264</v>
      </c>
    </row>
    <row r="14" spans="2:5" ht="14.45" customHeight="1" x14ac:dyDescent="0.25">
      <c r="B14" s="88">
        <v>2</v>
      </c>
      <c r="C14" s="9" t="s">
        <v>391</v>
      </c>
      <c r="D14" s="94" t="s">
        <v>408</v>
      </c>
      <c r="E14" s="424"/>
    </row>
    <row r="15" spans="2:5" x14ac:dyDescent="0.25">
      <c r="B15" s="88">
        <v>3</v>
      </c>
      <c r="C15" s="3" t="s">
        <v>41</v>
      </c>
      <c r="D15" s="94"/>
      <c r="E15" s="424"/>
    </row>
    <row r="16" spans="2:5" ht="15.75" thickBot="1" x14ac:dyDescent="0.3">
      <c r="B16" s="89">
        <v>4</v>
      </c>
      <c r="C16" s="105" t="s">
        <v>42</v>
      </c>
      <c r="D16" s="106"/>
      <c r="E16" s="425"/>
    </row>
    <row r="17" spans="2:4" ht="18.600000000000001" customHeight="1" x14ac:dyDescent="0.25"/>
    <row r="18" spans="2:4" ht="43.5" customHeight="1" x14ac:dyDescent="0.25">
      <c r="B18" s="420" t="s">
        <v>401</v>
      </c>
      <c r="C18" s="420"/>
      <c r="D18" s="420"/>
    </row>
    <row r="19" spans="2:4" x14ac:dyDescent="0.25">
      <c r="B19" s="406" t="s">
        <v>375</v>
      </c>
      <c r="C19" s="406"/>
      <c r="D19" s="406"/>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B1:F110"/>
  <sheetViews>
    <sheetView showGridLines="0" topLeftCell="A59" workbookViewId="0">
      <selection activeCell="B1" sqref="B1:E65"/>
    </sheetView>
  </sheetViews>
  <sheetFormatPr defaultColWidth="11" defaultRowHeight="15" x14ac:dyDescent="0.25"/>
  <cols>
    <col min="1" max="1" width="3.7109375" customWidth="1"/>
    <col min="2" max="2" width="7.42578125" style="4" customWidth="1"/>
    <col min="3" max="3" width="86" customWidth="1"/>
    <col min="4" max="4" width="18.5703125" customWidth="1"/>
    <col min="5" max="5" width="42.85546875" customWidth="1"/>
    <col min="6" max="6" width="22.28515625" customWidth="1"/>
  </cols>
  <sheetData>
    <row r="1" spans="2:6" ht="10.15" customHeight="1" x14ac:dyDescent="0.25">
      <c r="B1" s="25"/>
    </row>
    <row r="2" spans="2:6" ht="15.75" x14ac:dyDescent="0.25">
      <c r="B2" s="64" t="str">
        <f>+Přehled!B2</f>
        <v>RSJ Custody s.r.o.</v>
      </c>
      <c r="D2" s="64"/>
      <c r="E2" s="254" t="s">
        <v>224</v>
      </c>
    </row>
    <row r="3" spans="2:6" ht="10.15" customHeight="1" x14ac:dyDescent="0.25">
      <c r="B3" s="25"/>
    </row>
    <row r="4" spans="2:6" ht="20.100000000000001" customHeight="1" x14ac:dyDescent="0.25">
      <c r="B4" s="256" t="s">
        <v>250</v>
      </c>
      <c r="C4" s="35"/>
      <c r="D4" s="35"/>
      <c r="E4" s="47"/>
    </row>
    <row r="5" spans="2:6" ht="34.9" customHeight="1" x14ac:dyDescent="0.25">
      <c r="B5" s="415" t="s">
        <v>276</v>
      </c>
      <c r="C5" s="429"/>
      <c r="D5" s="429"/>
      <c r="E5" s="429"/>
    </row>
    <row r="6" spans="2:6" ht="16.149999999999999" customHeight="1" x14ac:dyDescent="0.25">
      <c r="B6" s="159" t="s">
        <v>226</v>
      </c>
      <c r="C6" s="11"/>
      <c r="D6" s="11"/>
      <c r="F6" s="58"/>
    </row>
    <row r="7" spans="2:6" ht="17.45" customHeight="1" x14ac:dyDescent="0.25">
      <c r="B7" s="32" t="s">
        <v>40</v>
      </c>
      <c r="C7" s="33"/>
      <c r="D7" s="81"/>
      <c r="E7" s="328">
        <f>'IF RM1'!D7</f>
        <v>46022</v>
      </c>
    </row>
    <row r="8" spans="2:6" x14ac:dyDescent="0.25">
      <c r="B8" s="14"/>
    </row>
    <row r="9" spans="2:6" ht="15.75" thickBot="1" x14ac:dyDescent="0.3">
      <c r="B9" s="14"/>
      <c r="D9" s="76" t="s">
        <v>205</v>
      </c>
      <c r="E9" s="76"/>
    </row>
    <row r="10" spans="2:6" x14ac:dyDescent="0.25">
      <c r="B10"/>
      <c r="D10" s="107" t="s">
        <v>84</v>
      </c>
      <c r="E10" s="108" t="s">
        <v>85</v>
      </c>
    </row>
    <row r="11" spans="2:6" ht="45.75" thickBot="1" x14ac:dyDescent="0.3">
      <c r="B11"/>
      <c r="D11" s="109" t="s">
        <v>392</v>
      </c>
      <c r="E11" s="110" t="s">
        <v>86</v>
      </c>
    </row>
    <row r="12" spans="2:6" ht="18" customHeight="1" thickBot="1" x14ac:dyDescent="0.3">
      <c r="B12" s="426" t="s">
        <v>393</v>
      </c>
      <c r="C12" s="427"/>
      <c r="D12" s="427"/>
      <c r="E12" s="428"/>
    </row>
    <row r="13" spans="2:6" x14ac:dyDescent="0.25">
      <c r="B13" s="182">
        <v>1</v>
      </c>
      <c r="C13" s="183" t="s">
        <v>87</v>
      </c>
      <c r="D13" s="330">
        <v>51517340</v>
      </c>
      <c r="E13" s="87"/>
    </row>
    <row r="14" spans="2:6" x14ac:dyDescent="0.25">
      <c r="B14" s="184">
        <v>2</v>
      </c>
      <c r="C14" s="185" t="s">
        <v>88</v>
      </c>
      <c r="D14" s="331">
        <v>51517340</v>
      </c>
      <c r="E14" s="111"/>
    </row>
    <row r="15" spans="2:6" x14ac:dyDescent="0.25">
      <c r="B15" s="184">
        <v>3</v>
      </c>
      <c r="C15" s="185" t="s">
        <v>89</v>
      </c>
      <c r="D15" s="331">
        <v>51517340</v>
      </c>
      <c r="E15" s="111"/>
    </row>
    <row r="16" spans="2:6" x14ac:dyDescent="0.25">
      <c r="B16" s="88">
        <v>4</v>
      </c>
      <c r="C16" s="3" t="s">
        <v>90</v>
      </c>
      <c r="D16" s="331">
        <v>36000000</v>
      </c>
      <c r="E16" s="189" t="s">
        <v>449</v>
      </c>
    </row>
    <row r="17" spans="2:5" x14ac:dyDescent="0.25">
      <c r="B17" s="88">
        <v>5</v>
      </c>
      <c r="C17" s="3" t="s">
        <v>91</v>
      </c>
      <c r="D17" s="331"/>
      <c r="E17" s="189"/>
    </row>
    <row r="18" spans="2:5" x14ac:dyDescent="0.25">
      <c r="B18" s="88">
        <v>6</v>
      </c>
      <c r="C18" s="3" t="s">
        <v>92</v>
      </c>
      <c r="D18" s="331">
        <v>18317591</v>
      </c>
      <c r="E18" s="189" t="s">
        <v>450</v>
      </c>
    </row>
    <row r="19" spans="2:5" x14ac:dyDescent="0.25">
      <c r="B19" s="88">
        <v>7</v>
      </c>
      <c r="C19" s="3" t="s">
        <v>93</v>
      </c>
      <c r="D19" s="331"/>
      <c r="E19" s="189"/>
    </row>
    <row r="20" spans="2:5" x14ac:dyDescent="0.25">
      <c r="B20" s="88">
        <v>8</v>
      </c>
      <c r="C20" s="3" t="s">
        <v>94</v>
      </c>
      <c r="D20" s="331"/>
      <c r="E20" s="189"/>
    </row>
    <row r="21" spans="2:5" x14ac:dyDescent="0.25">
      <c r="B21" s="88">
        <v>9</v>
      </c>
      <c r="C21" s="3" t="s">
        <v>95</v>
      </c>
      <c r="D21" s="331"/>
      <c r="E21" s="189"/>
    </row>
    <row r="22" spans="2:5" x14ac:dyDescent="0.25">
      <c r="B22" s="88">
        <v>10</v>
      </c>
      <c r="C22" s="3" t="s">
        <v>96</v>
      </c>
      <c r="D22" s="331"/>
      <c r="E22" s="189"/>
    </row>
    <row r="23" spans="2:5" x14ac:dyDescent="0.25">
      <c r="B23" s="88">
        <v>11</v>
      </c>
      <c r="C23" s="3" t="s">
        <v>94</v>
      </c>
      <c r="D23" s="331"/>
      <c r="E23" s="189"/>
    </row>
    <row r="24" spans="2:5" x14ac:dyDescent="0.25">
      <c r="B24" s="88">
        <v>12</v>
      </c>
      <c r="C24" s="3" t="s">
        <v>97</v>
      </c>
      <c r="D24" s="331">
        <v>-2800252</v>
      </c>
      <c r="E24" s="189"/>
    </row>
    <row r="25" spans="2:5" x14ac:dyDescent="0.25">
      <c r="B25" s="88">
        <v>13</v>
      </c>
      <c r="C25" s="186" t="s">
        <v>98</v>
      </c>
      <c r="D25" s="331"/>
      <c r="E25" s="189"/>
    </row>
    <row r="26" spans="2:5" x14ac:dyDescent="0.25">
      <c r="B26" s="88">
        <v>14</v>
      </c>
      <c r="C26" s="187" t="s">
        <v>99</v>
      </c>
      <c r="D26" s="331"/>
      <c r="E26" s="189"/>
    </row>
    <row r="27" spans="2:5" x14ac:dyDescent="0.25">
      <c r="B27" s="88">
        <v>15</v>
      </c>
      <c r="C27" s="187" t="s">
        <v>100</v>
      </c>
      <c r="D27" s="331"/>
      <c r="E27" s="189"/>
    </row>
    <row r="28" spans="2:5" x14ac:dyDescent="0.25">
      <c r="B28" s="88">
        <v>16</v>
      </c>
      <c r="C28" s="187" t="s">
        <v>101</v>
      </c>
      <c r="D28" s="331"/>
      <c r="E28" s="189"/>
    </row>
    <row r="29" spans="2:5" x14ac:dyDescent="0.25">
      <c r="B29" s="88">
        <v>17</v>
      </c>
      <c r="C29" s="186" t="s">
        <v>102</v>
      </c>
      <c r="D29" s="331"/>
      <c r="E29" s="189"/>
    </row>
    <row r="30" spans="2:5" x14ac:dyDescent="0.25">
      <c r="B30" s="88">
        <v>18</v>
      </c>
      <c r="C30" s="186" t="s">
        <v>103</v>
      </c>
      <c r="D30" s="331"/>
      <c r="E30" s="189"/>
    </row>
    <row r="31" spans="2:5" x14ac:dyDescent="0.25">
      <c r="B31" s="88">
        <v>19</v>
      </c>
      <c r="C31" s="186" t="s">
        <v>104</v>
      </c>
      <c r="D31" s="331">
        <v>-1482484</v>
      </c>
      <c r="E31" s="189" t="s">
        <v>451</v>
      </c>
    </row>
    <row r="32" spans="2:5" ht="30" x14ac:dyDescent="0.25">
      <c r="B32" s="88">
        <v>20</v>
      </c>
      <c r="C32" s="188" t="s">
        <v>105</v>
      </c>
      <c r="D32" s="332"/>
      <c r="E32" s="189"/>
    </row>
    <row r="33" spans="2:5" x14ac:dyDescent="0.25">
      <c r="B33" s="88">
        <v>21</v>
      </c>
      <c r="C33" s="188" t="s">
        <v>106</v>
      </c>
      <c r="D33" s="332"/>
      <c r="E33" s="189"/>
    </row>
    <row r="34" spans="2:5" ht="30" x14ac:dyDescent="0.25">
      <c r="B34" s="88">
        <v>22</v>
      </c>
      <c r="C34" s="188" t="s">
        <v>107</v>
      </c>
      <c r="D34" s="332"/>
      <c r="E34" s="189"/>
    </row>
    <row r="35" spans="2:5" ht="30" x14ac:dyDescent="0.25">
      <c r="B35" s="88">
        <v>23</v>
      </c>
      <c r="C35" s="190" t="s">
        <v>108</v>
      </c>
      <c r="D35" s="331"/>
      <c r="E35" s="189"/>
    </row>
    <row r="36" spans="2:5" ht="30" x14ac:dyDescent="0.25">
      <c r="B36" s="88">
        <v>24</v>
      </c>
      <c r="C36" s="190" t="s">
        <v>109</v>
      </c>
      <c r="D36" s="331"/>
      <c r="E36" s="189"/>
    </row>
    <row r="37" spans="2:5" x14ac:dyDescent="0.25">
      <c r="B37" s="88">
        <v>25</v>
      </c>
      <c r="C37" s="190" t="s">
        <v>110</v>
      </c>
      <c r="D37" s="331"/>
      <c r="E37" s="189"/>
    </row>
    <row r="38" spans="2:5" x14ac:dyDescent="0.25">
      <c r="B38" s="88">
        <v>26</v>
      </c>
      <c r="C38" s="190" t="s">
        <v>111</v>
      </c>
      <c r="D38" s="331">
        <v>-1317768</v>
      </c>
      <c r="E38" s="359" t="s">
        <v>448</v>
      </c>
    </row>
    <row r="39" spans="2:5" x14ac:dyDescent="0.25">
      <c r="B39" s="88">
        <v>27</v>
      </c>
      <c r="C39" s="191" t="s">
        <v>112</v>
      </c>
      <c r="D39" s="331"/>
      <c r="E39" s="111"/>
    </row>
    <row r="40" spans="2:5" x14ac:dyDescent="0.25">
      <c r="B40" s="88">
        <v>28</v>
      </c>
      <c r="C40" s="192" t="s">
        <v>113</v>
      </c>
      <c r="D40" s="331"/>
      <c r="E40" s="111"/>
    </row>
    <row r="41" spans="2:5" x14ac:dyDescent="0.25">
      <c r="B41" s="88">
        <v>29</v>
      </c>
      <c r="C41" s="24" t="s">
        <v>114</v>
      </c>
      <c r="D41" s="331"/>
      <c r="E41" s="111"/>
    </row>
    <row r="42" spans="2:5" x14ac:dyDescent="0.25">
      <c r="B42" s="88">
        <v>30</v>
      </c>
      <c r="C42" s="24" t="s">
        <v>91</v>
      </c>
      <c r="D42" s="331"/>
      <c r="E42" s="111"/>
    </row>
    <row r="43" spans="2:5" x14ac:dyDescent="0.25">
      <c r="B43" s="88">
        <v>31</v>
      </c>
      <c r="C43" s="24" t="s">
        <v>115</v>
      </c>
      <c r="D43" s="331"/>
      <c r="E43" s="111"/>
    </row>
    <row r="44" spans="2:5" x14ac:dyDescent="0.25">
      <c r="B44" s="88">
        <v>32</v>
      </c>
      <c r="C44" s="190" t="s">
        <v>116</v>
      </c>
      <c r="D44" s="331"/>
      <c r="E44" s="111"/>
    </row>
    <row r="45" spans="2:5" x14ac:dyDescent="0.25">
      <c r="B45" s="88">
        <v>33</v>
      </c>
      <c r="C45" s="193" t="s">
        <v>117</v>
      </c>
      <c r="D45" s="331"/>
      <c r="E45" s="111"/>
    </row>
    <row r="46" spans="2:5" x14ac:dyDescent="0.25">
      <c r="B46" s="88">
        <v>34</v>
      </c>
      <c r="C46" s="193" t="s">
        <v>118</v>
      </c>
      <c r="D46" s="331"/>
      <c r="E46" s="111"/>
    </row>
    <row r="47" spans="2:5" x14ac:dyDescent="0.25">
      <c r="B47" s="88">
        <v>35</v>
      </c>
      <c r="C47" s="193" t="s">
        <v>119</v>
      </c>
      <c r="D47" s="331"/>
      <c r="E47" s="111"/>
    </row>
    <row r="48" spans="2:5" ht="30" x14ac:dyDescent="0.25">
      <c r="B48" s="88">
        <v>36</v>
      </c>
      <c r="C48" s="190" t="s">
        <v>120</v>
      </c>
      <c r="D48" s="331"/>
      <c r="E48" s="111"/>
    </row>
    <row r="49" spans="2:5" ht="30" x14ac:dyDescent="0.25">
      <c r="B49" s="88">
        <v>37</v>
      </c>
      <c r="C49" s="190" t="s">
        <v>121</v>
      </c>
      <c r="D49" s="331"/>
      <c r="E49" s="111"/>
    </row>
    <row r="50" spans="2:5" x14ac:dyDescent="0.25">
      <c r="B50" s="88">
        <v>38</v>
      </c>
      <c r="C50" s="190" t="s">
        <v>111</v>
      </c>
      <c r="D50" s="331"/>
      <c r="E50" s="111"/>
    </row>
    <row r="51" spans="2:5" x14ac:dyDescent="0.25">
      <c r="B51" s="88">
        <v>39</v>
      </c>
      <c r="C51" s="191" t="s">
        <v>122</v>
      </c>
      <c r="D51" s="331"/>
      <c r="E51" s="111"/>
    </row>
    <row r="52" spans="2:5" x14ac:dyDescent="0.25">
      <c r="B52" s="88">
        <v>40</v>
      </c>
      <c r="C52" s="192" t="s">
        <v>123</v>
      </c>
      <c r="D52" s="331"/>
      <c r="E52" s="111"/>
    </row>
    <row r="53" spans="2:5" x14ac:dyDescent="0.25">
      <c r="B53" s="88">
        <v>41</v>
      </c>
      <c r="C53" s="24" t="s">
        <v>114</v>
      </c>
      <c r="D53" s="331"/>
      <c r="E53" s="111"/>
    </row>
    <row r="54" spans="2:5" x14ac:dyDescent="0.25">
      <c r="B54" s="88">
        <v>42</v>
      </c>
      <c r="C54" s="24" t="s">
        <v>91</v>
      </c>
      <c r="D54" s="331"/>
      <c r="E54" s="111"/>
    </row>
    <row r="55" spans="2:5" x14ac:dyDescent="0.25">
      <c r="B55" s="88">
        <v>43</v>
      </c>
      <c r="C55" s="24" t="s">
        <v>124</v>
      </c>
      <c r="D55" s="331"/>
      <c r="E55" s="111"/>
    </row>
    <row r="56" spans="2:5" x14ac:dyDescent="0.25">
      <c r="B56" s="88">
        <v>44</v>
      </c>
      <c r="C56" s="190" t="s">
        <v>125</v>
      </c>
      <c r="D56" s="331"/>
      <c r="E56" s="111"/>
    </row>
    <row r="57" spans="2:5" x14ac:dyDescent="0.25">
      <c r="B57" s="88">
        <v>45</v>
      </c>
      <c r="C57" s="193" t="s">
        <v>126</v>
      </c>
      <c r="D57" s="331"/>
      <c r="E57" s="111"/>
    </row>
    <row r="58" spans="2:5" x14ac:dyDescent="0.25">
      <c r="B58" s="88">
        <v>46</v>
      </c>
      <c r="C58" s="193" t="s">
        <v>127</v>
      </c>
      <c r="D58" s="331"/>
      <c r="E58" s="111"/>
    </row>
    <row r="59" spans="2:5" x14ac:dyDescent="0.25">
      <c r="B59" s="88">
        <v>47</v>
      </c>
      <c r="C59" s="193" t="s">
        <v>128</v>
      </c>
      <c r="D59" s="331"/>
      <c r="E59" s="111"/>
    </row>
    <row r="60" spans="2:5" ht="30" x14ac:dyDescent="0.25">
      <c r="B60" s="88">
        <v>48</v>
      </c>
      <c r="C60" s="190" t="s">
        <v>129</v>
      </c>
      <c r="D60" s="331"/>
      <c r="E60" s="111"/>
    </row>
    <row r="61" spans="2:5" ht="30" x14ac:dyDescent="0.25">
      <c r="B61" s="88">
        <v>49</v>
      </c>
      <c r="C61" s="190" t="s">
        <v>130</v>
      </c>
      <c r="D61" s="331"/>
      <c r="E61" s="111"/>
    </row>
    <row r="62" spans="2:5" ht="15.75" thickBot="1" x14ac:dyDescent="0.3">
      <c r="B62" s="89">
        <v>50</v>
      </c>
      <c r="C62" s="194" t="s">
        <v>131</v>
      </c>
      <c r="D62" s="333"/>
      <c r="E62" s="195"/>
    </row>
    <row r="63" spans="2:5" x14ac:dyDescent="0.25">
      <c r="B63" s="38"/>
      <c r="C63" s="39"/>
      <c r="D63" s="39"/>
      <c r="E63" s="39"/>
    </row>
    <row r="64" spans="2:5" ht="22.9" customHeight="1" x14ac:dyDescent="0.25">
      <c r="B64" s="430" t="s">
        <v>377</v>
      </c>
      <c r="C64" s="430"/>
      <c r="D64" s="430"/>
      <c r="E64" s="430"/>
    </row>
    <row r="65" spans="2:5" ht="20.45" customHeight="1" x14ac:dyDescent="0.25">
      <c r="B65" s="406" t="s">
        <v>378</v>
      </c>
      <c r="C65" s="406"/>
      <c r="D65" s="406"/>
      <c r="E65" s="406"/>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B1:G45"/>
  <sheetViews>
    <sheetView showGridLines="0" topLeftCell="A22" workbookViewId="0">
      <selection activeCell="B2" sqref="B2:F45"/>
    </sheetView>
  </sheetViews>
  <sheetFormatPr defaultColWidth="11" defaultRowHeight="12.75" x14ac:dyDescent="0.2"/>
  <cols>
    <col min="1" max="1" width="3.7109375" style="5" customWidth="1"/>
    <col min="2" max="2" width="7" style="5" customWidth="1"/>
    <col min="3" max="3" width="47.7109375" style="5" customWidth="1"/>
    <col min="4" max="4" width="42.42578125" style="5" customWidth="1"/>
    <col min="5" max="5" width="33.7109375" style="5" customWidth="1"/>
    <col min="6" max="6" width="29.7109375" style="5" customWidth="1"/>
    <col min="7" max="7" width="25" style="5" customWidth="1"/>
    <col min="8" max="16384" width="11" style="5"/>
  </cols>
  <sheetData>
    <row r="1" spans="2:7" ht="10.15" customHeight="1" x14ac:dyDescent="0.2"/>
    <row r="2" spans="2:7" ht="15.75" x14ac:dyDescent="0.25">
      <c r="B2" s="259" t="str">
        <f>+Přehled!B2</f>
        <v>RSJ Custody s.r.o.</v>
      </c>
      <c r="D2" s="259"/>
      <c r="F2" s="254" t="s">
        <v>224</v>
      </c>
    </row>
    <row r="3" spans="2:7" ht="10.15" customHeight="1" x14ac:dyDescent="0.2"/>
    <row r="4" spans="2:7" ht="15.75" x14ac:dyDescent="0.25">
      <c r="B4" s="46" t="s">
        <v>183</v>
      </c>
      <c r="C4" s="40"/>
      <c r="D4" s="40"/>
      <c r="E4" s="40"/>
      <c r="F4" s="260"/>
      <c r="G4" s="50"/>
    </row>
    <row r="5" spans="2:7" ht="34.35" customHeight="1" x14ac:dyDescent="0.25">
      <c r="B5" s="432" t="s">
        <v>277</v>
      </c>
      <c r="C5" s="432"/>
      <c r="D5" s="432"/>
      <c r="E5" s="432"/>
      <c r="F5" s="432"/>
      <c r="G5" s="50"/>
    </row>
    <row r="6" spans="2:7" ht="16.149999999999999" customHeight="1" x14ac:dyDescent="0.25">
      <c r="B6" s="261" t="s">
        <v>226</v>
      </c>
      <c r="C6" s="15"/>
      <c r="E6" s="50"/>
      <c r="G6" s="50"/>
    </row>
    <row r="7" spans="2:7" ht="16.149999999999999" customHeight="1" x14ac:dyDescent="0.2">
      <c r="B7" s="262" t="s">
        <v>219</v>
      </c>
      <c r="C7" s="262"/>
      <c r="D7" s="262"/>
      <c r="E7" s="262"/>
      <c r="F7" s="262"/>
    </row>
    <row r="8" spans="2:7" ht="16.149999999999999" customHeight="1" x14ac:dyDescent="0.2">
      <c r="B8" s="293" t="s">
        <v>231</v>
      </c>
      <c r="C8" s="263"/>
      <c r="D8" s="263"/>
      <c r="E8" s="263"/>
      <c r="F8" s="263"/>
    </row>
    <row r="9" spans="2:7" ht="16.149999999999999" customHeight="1" x14ac:dyDescent="0.25">
      <c r="B9" s="264" t="s">
        <v>40</v>
      </c>
      <c r="C9" s="265"/>
      <c r="D9" s="265"/>
      <c r="E9" s="81"/>
      <c r="F9" s="328">
        <f>'IF RM1'!D7</f>
        <v>46022</v>
      </c>
    </row>
    <row r="10" spans="2:7" ht="15" x14ac:dyDescent="0.25">
      <c r="B10" s="263"/>
      <c r="C10" s="50"/>
      <c r="D10" s="263"/>
      <c r="E10" s="263"/>
      <c r="F10" s="263"/>
    </row>
    <row r="11" spans="2:7" ht="15.75" thickBot="1" x14ac:dyDescent="0.3">
      <c r="B11" s="263"/>
      <c r="C11" s="50"/>
      <c r="D11" s="263"/>
      <c r="E11" s="266" t="s">
        <v>205</v>
      </c>
      <c r="F11" s="263"/>
    </row>
    <row r="12" spans="2:7" ht="15" x14ac:dyDescent="0.25">
      <c r="B12" s="267"/>
      <c r="C12" s="267"/>
      <c r="D12" s="268" t="s">
        <v>0</v>
      </c>
      <c r="E12" s="296" t="s">
        <v>1</v>
      </c>
      <c r="F12" s="269" t="s">
        <v>2</v>
      </c>
    </row>
    <row r="13" spans="2:7" ht="30" x14ac:dyDescent="0.25">
      <c r="B13" s="267"/>
      <c r="C13" s="270"/>
      <c r="D13" s="271" t="s">
        <v>132</v>
      </c>
      <c r="E13" s="297" t="s">
        <v>133</v>
      </c>
      <c r="F13" s="272" t="s">
        <v>265</v>
      </c>
    </row>
    <row r="14" spans="2:7" ht="15.75" thickBot="1" x14ac:dyDescent="0.3">
      <c r="B14" s="267"/>
      <c r="C14" s="270"/>
      <c r="D14" s="273" t="s">
        <v>134</v>
      </c>
      <c r="E14" s="298" t="s">
        <v>134</v>
      </c>
      <c r="F14" s="274"/>
    </row>
    <row r="15" spans="2:7" ht="16.5" customHeight="1" thickBot="1" x14ac:dyDescent="0.25">
      <c r="B15" s="433" t="s">
        <v>135</v>
      </c>
      <c r="C15" s="434"/>
      <c r="D15" s="434"/>
      <c r="E15" s="434"/>
      <c r="F15" s="435"/>
    </row>
    <row r="16" spans="2:7" ht="15" x14ac:dyDescent="0.2">
      <c r="B16" s="275">
        <v>1</v>
      </c>
      <c r="C16" s="86" t="s">
        <v>409</v>
      </c>
      <c r="D16" s="335">
        <v>39875</v>
      </c>
      <c r="E16" s="290"/>
      <c r="F16" s="301"/>
    </row>
    <row r="17" spans="2:6" ht="15" x14ac:dyDescent="0.2">
      <c r="B17" s="276">
        <v>3</v>
      </c>
      <c r="C17" s="277" t="s">
        <v>410</v>
      </c>
      <c r="D17" s="336">
        <v>33011526</v>
      </c>
      <c r="E17" s="291"/>
      <c r="F17" s="278"/>
    </row>
    <row r="18" spans="2:6" ht="15" x14ac:dyDescent="0.2">
      <c r="B18" s="276">
        <v>4</v>
      </c>
      <c r="C18" s="334" t="s">
        <v>411</v>
      </c>
      <c r="D18" s="336">
        <v>0</v>
      </c>
      <c r="E18" s="291"/>
      <c r="F18" s="279"/>
    </row>
    <row r="19" spans="2:6" ht="15" x14ac:dyDescent="0.2">
      <c r="B19" s="276">
        <v>9</v>
      </c>
      <c r="C19" s="334" t="s">
        <v>412</v>
      </c>
      <c r="D19" s="336">
        <v>1482484</v>
      </c>
      <c r="E19" s="291"/>
      <c r="F19" s="278">
        <v>19</v>
      </c>
    </row>
    <row r="20" spans="2:6" ht="15" x14ac:dyDescent="0.2">
      <c r="B20" s="276">
        <v>10</v>
      </c>
      <c r="C20" s="334" t="s">
        <v>413</v>
      </c>
      <c r="D20" s="336">
        <v>21944791</v>
      </c>
      <c r="E20" s="291"/>
      <c r="F20" s="278"/>
    </row>
    <row r="21" spans="2:6" ht="15" x14ac:dyDescent="0.2">
      <c r="B21" s="276">
        <v>11</v>
      </c>
      <c r="C21" s="280" t="s">
        <v>414</v>
      </c>
      <c r="D21" s="336">
        <v>42305724</v>
      </c>
      <c r="E21" s="291"/>
      <c r="F21" s="278"/>
    </row>
    <row r="22" spans="2:6" ht="15" x14ac:dyDescent="0.2">
      <c r="B22" s="276">
        <v>11</v>
      </c>
      <c r="C22" s="350" t="s">
        <v>452</v>
      </c>
      <c r="D22" s="351">
        <v>1317768</v>
      </c>
      <c r="E22" s="291"/>
      <c r="F22" s="278">
        <v>26</v>
      </c>
    </row>
    <row r="23" spans="2:6" ht="15" x14ac:dyDescent="0.2">
      <c r="B23" s="276">
        <v>13</v>
      </c>
      <c r="C23" s="280" t="s">
        <v>415</v>
      </c>
      <c r="D23" s="336">
        <v>1278994</v>
      </c>
      <c r="E23" s="291"/>
      <c r="F23" s="278"/>
    </row>
    <row r="24" spans="2:6" ht="15" x14ac:dyDescent="0.2">
      <c r="B24" s="276"/>
      <c r="C24" s="277"/>
      <c r="D24" s="336"/>
      <c r="E24" s="291"/>
      <c r="F24" s="278"/>
    </row>
    <row r="25" spans="2:6" ht="15.75" thickBot="1" x14ac:dyDescent="0.25">
      <c r="B25" s="281" t="s">
        <v>5</v>
      </c>
      <c r="C25" s="282" t="s">
        <v>136</v>
      </c>
      <c r="D25" s="338">
        <f>D16+D17+D18+D19+D20+D21+D23</f>
        <v>100063394</v>
      </c>
      <c r="E25" s="292"/>
      <c r="F25" s="283"/>
    </row>
    <row r="26" spans="2:6" ht="16.5" customHeight="1" thickBot="1" x14ac:dyDescent="0.25">
      <c r="B26" s="433" t="s">
        <v>137</v>
      </c>
      <c r="C26" s="434"/>
      <c r="D26" s="434"/>
      <c r="E26" s="434"/>
      <c r="F26" s="435"/>
    </row>
    <row r="27" spans="2:6" ht="15" x14ac:dyDescent="0.2">
      <c r="B27" s="284">
        <v>4</v>
      </c>
      <c r="C27" s="285" t="s">
        <v>416</v>
      </c>
      <c r="D27" s="337">
        <v>38065288</v>
      </c>
      <c r="E27" s="294"/>
      <c r="F27" s="286"/>
    </row>
    <row r="28" spans="2:6" ht="15" x14ac:dyDescent="0.2">
      <c r="B28" s="276">
        <v>5</v>
      </c>
      <c r="C28" s="277" t="s">
        <v>417</v>
      </c>
      <c r="D28" s="336">
        <v>91251</v>
      </c>
      <c r="E28" s="291"/>
      <c r="F28" s="278"/>
    </row>
    <row r="29" spans="2:6" ht="15" x14ac:dyDescent="0.2">
      <c r="B29" s="276">
        <v>6</v>
      </c>
      <c r="C29" s="277" t="s">
        <v>418</v>
      </c>
      <c r="D29" s="336">
        <v>3575729</v>
      </c>
      <c r="E29" s="291"/>
      <c r="F29" s="278"/>
    </row>
    <row r="30" spans="2:6" ht="15" x14ac:dyDescent="0.2">
      <c r="B30" s="276"/>
      <c r="C30" s="277"/>
      <c r="D30" s="336"/>
      <c r="E30" s="291"/>
      <c r="F30" s="278"/>
    </row>
    <row r="31" spans="2:6" ht="15" x14ac:dyDescent="0.2">
      <c r="B31" s="276"/>
      <c r="C31" s="280"/>
      <c r="D31" s="336"/>
      <c r="E31" s="291"/>
      <c r="F31" s="278"/>
    </row>
    <row r="32" spans="2:6" ht="15" x14ac:dyDescent="0.2">
      <c r="B32" s="276"/>
      <c r="C32" s="277"/>
      <c r="D32" s="336"/>
      <c r="E32" s="291"/>
      <c r="F32" s="278"/>
    </row>
    <row r="33" spans="2:6" ht="15" x14ac:dyDescent="0.2">
      <c r="B33" s="276"/>
      <c r="C33" s="277"/>
      <c r="D33" s="336"/>
      <c r="E33" s="291"/>
      <c r="F33" s="278"/>
    </row>
    <row r="34" spans="2:6" ht="15" x14ac:dyDescent="0.2">
      <c r="B34" s="276"/>
      <c r="C34" s="277"/>
      <c r="D34" s="336"/>
      <c r="E34" s="291"/>
      <c r="F34" s="278"/>
    </row>
    <row r="35" spans="2:6" ht="15.75" thickBot="1" x14ac:dyDescent="0.25">
      <c r="B35" s="281" t="s">
        <v>5</v>
      </c>
      <c r="C35" s="282" t="s">
        <v>138</v>
      </c>
      <c r="D35" s="338">
        <f>SUM(D27:D34)</f>
        <v>41732268</v>
      </c>
      <c r="E35" s="292"/>
      <c r="F35" s="283"/>
    </row>
    <row r="36" spans="2:6" ht="16.5" customHeight="1" thickBot="1" x14ac:dyDescent="0.25">
      <c r="B36" s="433" t="s">
        <v>139</v>
      </c>
      <c r="C36" s="434"/>
      <c r="D36" s="434"/>
      <c r="E36" s="434"/>
      <c r="F36" s="435"/>
    </row>
    <row r="37" spans="2:6" ht="15" x14ac:dyDescent="0.2">
      <c r="B37" s="284">
        <v>8</v>
      </c>
      <c r="C37" s="285" t="s">
        <v>419</v>
      </c>
      <c r="D37" s="337">
        <v>36000000</v>
      </c>
      <c r="E37" s="294"/>
      <c r="F37" s="286">
        <v>4</v>
      </c>
    </row>
    <row r="38" spans="2:6" ht="15" x14ac:dyDescent="0.2">
      <c r="B38" s="276">
        <v>12</v>
      </c>
      <c r="C38" s="280" t="s">
        <v>420</v>
      </c>
      <c r="D38" s="336">
        <v>1300000</v>
      </c>
      <c r="E38" s="291"/>
      <c r="F38" s="278"/>
    </row>
    <row r="39" spans="2:6" ht="30" x14ac:dyDescent="0.2">
      <c r="B39" s="276">
        <v>14</v>
      </c>
      <c r="C39" s="280" t="s">
        <v>421</v>
      </c>
      <c r="D39" s="336">
        <v>18317591</v>
      </c>
      <c r="E39" s="291"/>
      <c r="F39" s="278">
        <v>6</v>
      </c>
    </row>
    <row r="40" spans="2:6" ht="15" x14ac:dyDescent="0.2">
      <c r="B40" s="276">
        <v>15</v>
      </c>
      <c r="C40" s="277" t="s">
        <v>422</v>
      </c>
      <c r="D40" s="336">
        <v>2713535</v>
      </c>
      <c r="E40" s="291"/>
      <c r="F40" s="278"/>
    </row>
    <row r="41" spans="2:6" ht="15.75" thickBot="1" x14ac:dyDescent="0.25">
      <c r="B41" s="287" t="s">
        <v>5</v>
      </c>
      <c r="C41" s="288" t="s">
        <v>140</v>
      </c>
      <c r="D41" s="339">
        <f>SUM(D37:D40)</f>
        <v>58331126</v>
      </c>
      <c r="E41" s="295"/>
      <c r="F41" s="289"/>
    </row>
    <row r="43" spans="2:6" ht="77.650000000000006" customHeight="1" x14ac:dyDescent="0.2">
      <c r="B43" s="431" t="s">
        <v>251</v>
      </c>
      <c r="C43" s="431"/>
      <c r="D43" s="431"/>
      <c r="E43" s="431"/>
      <c r="F43" s="431"/>
    </row>
    <row r="44" spans="2:6" ht="9.6" customHeight="1" x14ac:dyDescent="0.2"/>
    <row r="45" spans="2:6" ht="28.15" customHeight="1" x14ac:dyDescent="0.2">
      <c r="B45" s="431" t="s">
        <v>376</v>
      </c>
      <c r="C45" s="431"/>
      <c r="D45" s="431"/>
      <c r="E45" s="431"/>
      <c r="F45" s="431"/>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61" orientation="landscape"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B1:F55"/>
  <sheetViews>
    <sheetView showGridLines="0" topLeftCell="A12" workbookViewId="0">
      <selection activeCell="E36" sqref="E36"/>
    </sheetView>
  </sheetViews>
  <sheetFormatPr defaultColWidth="11" defaultRowHeight="12.75" x14ac:dyDescent="0.2"/>
  <cols>
    <col min="1" max="1" width="3.7109375" style="5" customWidth="1"/>
    <col min="2" max="2" width="7.7109375" style="5" customWidth="1"/>
    <col min="3" max="3" width="82.85546875" style="5" customWidth="1"/>
    <col min="4" max="4" width="44.42578125" style="5" customWidth="1"/>
    <col min="5" max="5" width="35.28515625" style="5" customWidth="1"/>
    <col min="6" max="6" width="26.140625" style="5" customWidth="1"/>
    <col min="7" max="16384" width="11" style="5"/>
  </cols>
  <sheetData>
    <row r="1" spans="2:6" ht="10.15" customHeight="1" x14ac:dyDescent="0.2"/>
    <row r="2" spans="2:6" ht="15.75" x14ac:dyDescent="0.25">
      <c r="B2" s="64" t="str">
        <f>+Přehled!B2</f>
        <v>RSJ Custody s.r.o.</v>
      </c>
      <c r="D2" s="254" t="s">
        <v>224</v>
      </c>
    </row>
    <row r="3" spans="2:6" ht="10.15" customHeight="1" x14ac:dyDescent="0.2"/>
    <row r="4" spans="2:6" ht="15.75" x14ac:dyDescent="0.25">
      <c r="B4" s="34" t="s">
        <v>258</v>
      </c>
      <c r="C4" s="40"/>
      <c r="D4" s="40"/>
      <c r="E4" s="40"/>
      <c r="F4" s="36"/>
    </row>
    <row r="5" spans="2:6" ht="37.9" customHeight="1" x14ac:dyDescent="0.25">
      <c r="B5" s="436" t="s">
        <v>278</v>
      </c>
      <c r="C5" s="437"/>
      <c r="D5" s="437"/>
      <c r="E5"/>
    </row>
    <row r="6" spans="2:6" ht="16.149999999999999" customHeight="1" x14ac:dyDescent="0.25">
      <c r="B6" s="159" t="s">
        <v>226</v>
      </c>
      <c r="C6" s="15"/>
      <c r="E6" s="58"/>
    </row>
    <row r="7" spans="2:6" ht="16.149999999999999" customHeight="1" x14ac:dyDescent="0.25">
      <c r="B7" s="32" t="s">
        <v>40</v>
      </c>
      <c r="C7" s="33"/>
      <c r="D7" s="328">
        <f>'IF RM1'!D7</f>
        <v>46022</v>
      </c>
      <c r="E7" s="40"/>
      <c r="F7" s="36"/>
    </row>
    <row r="8" spans="2:6" ht="15.75" thickBot="1" x14ac:dyDescent="0.3">
      <c r="B8" s="14"/>
      <c r="C8" s="15"/>
    </row>
    <row r="9" spans="2:6" ht="15" x14ac:dyDescent="0.25">
      <c r="C9"/>
      <c r="D9" s="30" t="s">
        <v>0</v>
      </c>
      <c r="E9" s="30" t="s">
        <v>382</v>
      </c>
      <c r="F9" s="30" t="s">
        <v>2</v>
      </c>
    </row>
    <row r="10" spans="2:6" ht="15.75" thickBot="1" x14ac:dyDescent="0.3">
      <c r="C10"/>
      <c r="D10" s="324" t="s">
        <v>380</v>
      </c>
      <c r="E10" s="324" t="s">
        <v>381</v>
      </c>
      <c r="F10" s="324" t="s">
        <v>383</v>
      </c>
    </row>
    <row r="11" spans="2:6" ht="18" thickBot="1" x14ac:dyDescent="0.3">
      <c r="B11" s="318"/>
      <c r="C11" s="319" t="s">
        <v>394</v>
      </c>
      <c r="D11" s="325" t="s">
        <v>379</v>
      </c>
      <c r="E11" s="326" t="s">
        <v>379</v>
      </c>
      <c r="F11" s="326" t="s">
        <v>379</v>
      </c>
    </row>
    <row r="12" spans="2:6" ht="15" x14ac:dyDescent="0.25">
      <c r="B12" s="312">
        <v>1</v>
      </c>
      <c r="C12" s="313" t="s">
        <v>141</v>
      </c>
      <c r="D12" s="87" t="s">
        <v>404</v>
      </c>
      <c r="E12" s="347" t="s">
        <v>453</v>
      </c>
      <c r="F12" s="347" t="s">
        <v>454</v>
      </c>
    </row>
    <row r="13" spans="2:6" ht="15" x14ac:dyDescent="0.2">
      <c r="B13" s="88">
        <v>2</v>
      </c>
      <c r="C13" s="3" t="s">
        <v>142</v>
      </c>
      <c r="D13" s="340" t="s">
        <v>423</v>
      </c>
      <c r="E13" s="111"/>
      <c r="F13" s="111"/>
    </row>
    <row r="14" spans="2:6" ht="15" x14ac:dyDescent="0.2">
      <c r="B14" s="88">
        <v>3</v>
      </c>
      <c r="C14" s="3" t="s">
        <v>143</v>
      </c>
      <c r="D14" s="111" t="s">
        <v>424</v>
      </c>
      <c r="E14" s="111"/>
      <c r="F14" s="111"/>
    </row>
    <row r="15" spans="2:6" ht="15" x14ac:dyDescent="0.2">
      <c r="B15" s="88">
        <v>4</v>
      </c>
      <c r="C15" s="3" t="s">
        <v>144</v>
      </c>
      <c r="D15" s="111" t="s">
        <v>425</v>
      </c>
      <c r="E15" s="111"/>
      <c r="F15" s="111"/>
    </row>
    <row r="16" spans="2:6" ht="15" x14ac:dyDescent="0.2">
      <c r="B16" s="88">
        <v>5</v>
      </c>
      <c r="C16" s="9" t="s">
        <v>266</v>
      </c>
      <c r="D16" s="111" t="s">
        <v>426</v>
      </c>
      <c r="E16" s="111"/>
      <c r="F16" s="111"/>
    </row>
    <row r="17" spans="2:6" ht="60" x14ac:dyDescent="0.2">
      <c r="B17" s="88">
        <v>6</v>
      </c>
      <c r="C17" s="3" t="s">
        <v>260</v>
      </c>
      <c r="D17" s="113" t="s">
        <v>427</v>
      </c>
      <c r="E17" s="111"/>
      <c r="F17" s="111"/>
    </row>
    <row r="18" spans="2:6" ht="15" x14ac:dyDescent="0.2">
      <c r="B18" s="88">
        <v>7</v>
      </c>
      <c r="C18" s="3" t="s">
        <v>145</v>
      </c>
      <c r="D18" s="111"/>
      <c r="E18" s="111"/>
      <c r="F18" s="111"/>
    </row>
    <row r="19" spans="2:6" ht="15" x14ac:dyDescent="0.2">
      <c r="B19" s="88">
        <v>8</v>
      </c>
      <c r="C19" s="3" t="s">
        <v>146</v>
      </c>
      <c r="D19" s="111"/>
      <c r="E19" s="111"/>
      <c r="F19" s="111"/>
    </row>
    <row r="20" spans="2:6" ht="15" x14ac:dyDescent="0.2">
      <c r="B20" s="88">
        <v>9</v>
      </c>
      <c r="C20" s="3" t="s">
        <v>147</v>
      </c>
      <c r="D20" s="111"/>
      <c r="E20" s="111"/>
      <c r="F20" s="111"/>
    </row>
    <row r="21" spans="2:6" ht="15" x14ac:dyDescent="0.2">
      <c r="B21" s="88">
        <v>10</v>
      </c>
      <c r="C21" s="3" t="s">
        <v>148</v>
      </c>
      <c r="D21" s="111" t="s">
        <v>428</v>
      </c>
      <c r="E21" s="111"/>
      <c r="F21" s="111"/>
    </row>
    <row r="22" spans="2:6" ht="15" x14ac:dyDescent="0.2">
      <c r="B22" s="88">
        <v>11</v>
      </c>
      <c r="C22" s="3" t="s">
        <v>149</v>
      </c>
      <c r="D22" s="340" t="s">
        <v>429</v>
      </c>
      <c r="E22" s="111"/>
      <c r="F22" s="111"/>
    </row>
    <row r="23" spans="2:6" ht="15" x14ac:dyDescent="0.2">
      <c r="B23" s="88">
        <v>12</v>
      </c>
      <c r="C23" s="3" t="s">
        <v>150</v>
      </c>
      <c r="D23" s="111" t="s">
        <v>430</v>
      </c>
      <c r="E23" s="111"/>
      <c r="F23" s="111"/>
    </row>
    <row r="24" spans="2:6" ht="15" x14ac:dyDescent="0.2">
      <c r="B24" s="88">
        <v>13</v>
      </c>
      <c r="C24" s="3" t="s">
        <v>151</v>
      </c>
      <c r="D24" s="111" t="s">
        <v>431</v>
      </c>
      <c r="E24" s="111"/>
      <c r="F24" s="111"/>
    </row>
    <row r="25" spans="2:6" ht="15" x14ac:dyDescent="0.2">
      <c r="B25" s="88">
        <v>14</v>
      </c>
      <c r="C25" s="3" t="s">
        <v>152</v>
      </c>
      <c r="D25" s="111" t="s">
        <v>432</v>
      </c>
      <c r="E25" s="111"/>
      <c r="F25" s="111"/>
    </row>
    <row r="26" spans="2:6" ht="15" x14ac:dyDescent="0.2">
      <c r="B26" s="88">
        <v>15</v>
      </c>
      <c r="C26" s="3" t="s">
        <v>153</v>
      </c>
      <c r="D26" s="111"/>
      <c r="E26" s="111"/>
      <c r="F26" s="111"/>
    </row>
    <row r="27" spans="2:6" ht="15" x14ac:dyDescent="0.2">
      <c r="B27" s="88">
        <v>16</v>
      </c>
      <c r="C27" s="3" t="s">
        <v>154</v>
      </c>
      <c r="D27" s="111"/>
      <c r="E27" s="111"/>
      <c r="F27" s="111"/>
    </row>
    <row r="28" spans="2:6" ht="15" x14ac:dyDescent="0.2">
      <c r="B28" s="88"/>
      <c r="C28" s="8" t="s">
        <v>155</v>
      </c>
      <c r="D28" s="112"/>
      <c r="E28" s="112"/>
      <c r="F28" s="112"/>
    </row>
    <row r="29" spans="2:6" ht="15" x14ac:dyDescent="0.2">
      <c r="B29" s="88">
        <v>17</v>
      </c>
      <c r="C29" s="3" t="s">
        <v>156</v>
      </c>
      <c r="D29" s="111" t="s">
        <v>433</v>
      </c>
      <c r="E29" s="111"/>
      <c r="F29" s="111"/>
    </row>
    <row r="30" spans="2:6" ht="15" x14ac:dyDescent="0.2">
      <c r="B30" s="88">
        <v>18</v>
      </c>
      <c r="C30" s="3" t="s">
        <v>157</v>
      </c>
      <c r="D30" s="111"/>
      <c r="E30" s="111"/>
      <c r="F30" s="111"/>
    </row>
    <row r="31" spans="2:6" ht="15" x14ac:dyDescent="0.2">
      <c r="B31" s="88">
        <v>19</v>
      </c>
      <c r="C31" s="3" t="s">
        <v>158</v>
      </c>
      <c r="D31" s="111" t="s">
        <v>432</v>
      </c>
      <c r="E31" s="111"/>
      <c r="F31" s="111"/>
    </row>
    <row r="32" spans="2:6" ht="15" x14ac:dyDescent="0.2">
      <c r="B32" s="88">
        <v>20</v>
      </c>
      <c r="C32" s="3" t="s">
        <v>159</v>
      </c>
      <c r="D32" s="111" t="s">
        <v>434</v>
      </c>
      <c r="E32" s="111"/>
      <c r="F32" s="111"/>
    </row>
    <row r="33" spans="2:6" ht="15" x14ac:dyDescent="0.2">
      <c r="B33" s="88">
        <v>21</v>
      </c>
      <c r="C33" s="3" t="s">
        <v>160</v>
      </c>
      <c r="D33" s="111" t="s">
        <v>434</v>
      </c>
      <c r="E33" s="111"/>
      <c r="F33" s="111"/>
    </row>
    <row r="34" spans="2:6" ht="15" x14ac:dyDescent="0.2">
      <c r="B34" s="88">
        <v>22</v>
      </c>
      <c r="C34" s="3" t="s">
        <v>161</v>
      </c>
      <c r="D34" s="111" t="s">
        <v>432</v>
      </c>
      <c r="E34" s="111"/>
      <c r="F34" s="111"/>
    </row>
    <row r="35" spans="2:6" ht="15" x14ac:dyDescent="0.2">
      <c r="B35" s="88">
        <v>23</v>
      </c>
      <c r="C35" s="3" t="s">
        <v>162</v>
      </c>
      <c r="D35" s="111" t="s">
        <v>435</v>
      </c>
      <c r="E35" s="111"/>
      <c r="F35" s="111"/>
    </row>
    <row r="36" spans="2:6" ht="15" x14ac:dyDescent="0.2">
      <c r="B36" s="88">
        <v>24</v>
      </c>
      <c r="C36" s="3" t="s">
        <v>163</v>
      </c>
      <c r="D36" s="111" t="s">
        <v>436</v>
      </c>
      <c r="E36" s="111"/>
      <c r="F36" s="111"/>
    </row>
    <row r="37" spans="2:6" ht="15" x14ac:dyDescent="0.2">
      <c r="B37" s="88">
        <v>25</v>
      </c>
      <c r="C37" s="3" t="s">
        <v>164</v>
      </c>
      <c r="D37" s="111"/>
      <c r="E37" s="111"/>
      <c r="F37" s="111"/>
    </row>
    <row r="38" spans="2:6" ht="15" x14ac:dyDescent="0.2">
      <c r="B38" s="88">
        <v>26</v>
      </c>
      <c r="C38" s="3" t="s">
        <v>165</v>
      </c>
      <c r="D38" s="111"/>
      <c r="E38" s="111"/>
      <c r="F38" s="111"/>
    </row>
    <row r="39" spans="2:6" ht="15" x14ac:dyDescent="0.2">
      <c r="B39" s="88">
        <v>27</v>
      </c>
      <c r="C39" s="3" t="s">
        <v>166</v>
      </c>
      <c r="D39" s="111"/>
      <c r="E39" s="111"/>
      <c r="F39" s="111"/>
    </row>
    <row r="40" spans="2:6" ht="15" x14ac:dyDescent="0.2">
      <c r="B40" s="88">
        <v>28</v>
      </c>
      <c r="C40" s="3" t="s">
        <v>167</v>
      </c>
      <c r="D40" s="111"/>
      <c r="E40" s="111"/>
      <c r="F40" s="111"/>
    </row>
    <row r="41" spans="2:6" ht="15" x14ac:dyDescent="0.2">
      <c r="B41" s="88">
        <v>29</v>
      </c>
      <c r="C41" s="3" t="s">
        <v>168</v>
      </c>
      <c r="D41" s="111"/>
      <c r="E41" s="111"/>
      <c r="F41" s="111"/>
    </row>
    <row r="42" spans="2:6" ht="15" x14ac:dyDescent="0.2">
      <c r="B42" s="88">
        <v>30</v>
      </c>
      <c r="C42" s="3" t="s">
        <v>169</v>
      </c>
      <c r="D42" s="111"/>
      <c r="E42" s="111"/>
      <c r="F42" s="111"/>
    </row>
    <row r="43" spans="2:6" ht="15" x14ac:dyDescent="0.2">
      <c r="B43" s="88">
        <v>31</v>
      </c>
      <c r="C43" s="3" t="s">
        <v>170</v>
      </c>
      <c r="D43" s="340" t="s">
        <v>402</v>
      </c>
      <c r="E43" s="111"/>
      <c r="F43" s="111"/>
    </row>
    <row r="44" spans="2:6" ht="15" x14ac:dyDescent="0.2">
      <c r="B44" s="88">
        <v>32</v>
      </c>
      <c r="C44" s="3" t="s">
        <v>171</v>
      </c>
      <c r="D44" s="340" t="s">
        <v>437</v>
      </c>
      <c r="E44" s="111"/>
      <c r="F44" s="111"/>
    </row>
    <row r="45" spans="2:6" ht="15" x14ac:dyDescent="0.2">
      <c r="B45" s="88">
        <v>33</v>
      </c>
      <c r="C45" s="3" t="s">
        <v>172</v>
      </c>
      <c r="D45" s="340" t="s">
        <v>438</v>
      </c>
      <c r="E45" s="111"/>
      <c r="F45" s="111"/>
    </row>
    <row r="46" spans="2:6" ht="15" x14ac:dyDescent="0.2">
      <c r="B46" s="88">
        <v>34</v>
      </c>
      <c r="C46" s="3" t="s">
        <v>173</v>
      </c>
      <c r="D46" s="341" t="s">
        <v>439</v>
      </c>
      <c r="E46" s="113"/>
      <c r="F46" s="113"/>
    </row>
    <row r="47" spans="2:6" ht="15" x14ac:dyDescent="0.2">
      <c r="B47" s="88">
        <v>35</v>
      </c>
      <c r="C47" s="3" t="s">
        <v>174</v>
      </c>
      <c r="D47" s="340"/>
      <c r="E47" s="111"/>
      <c r="F47" s="111"/>
    </row>
    <row r="48" spans="2:6" ht="15" x14ac:dyDescent="0.2">
      <c r="B48" s="88">
        <v>36</v>
      </c>
      <c r="C48" s="9" t="s">
        <v>175</v>
      </c>
      <c r="D48" s="111" t="s">
        <v>432</v>
      </c>
      <c r="E48" s="111"/>
      <c r="F48" s="111"/>
    </row>
    <row r="49" spans="2:6" ht="15" x14ac:dyDescent="0.2">
      <c r="B49" s="88">
        <v>37</v>
      </c>
      <c r="C49" s="3" t="s">
        <v>176</v>
      </c>
      <c r="D49" s="111"/>
      <c r="E49" s="111"/>
      <c r="F49" s="111"/>
    </row>
    <row r="50" spans="2:6" ht="15.75" thickBot="1" x14ac:dyDescent="0.25">
      <c r="B50" s="314">
        <v>38</v>
      </c>
      <c r="C50" s="315" t="s">
        <v>177</v>
      </c>
      <c r="D50" s="111"/>
      <c r="E50" s="316"/>
      <c r="F50" s="316"/>
    </row>
    <row r="51" spans="2:6" ht="25.9" customHeight="1" thickBot="1" x14ac:dyDescent="0.25">
      <c r="B51" s="438" t="s">
        <v>395</v>
      </c>
      <c r="C51" s="439"/>
      <c r="D51" s="439"/>
      <c r="E51" s="439"/>
      <c r="F51" s="440"/>
    </row>
    <row r="54" spans="2:6" x14ac:dyDescent="0.2">
      <c r="B54" s="5" t="s">
        <v>232</v>
      </c>
    </row>
    <row r="55" spans="2:6" x14ac:dyDescent="0.2">
      <c r="B55" s="5" t="s">
        <v>233</v>
      </c>
    </row>
  </sheetData>
  <mergeCells count="2">
    <mergeCell ref="B5:D5"/>
    <mergeCell ref="B51:F51"/>
  </mergeCells>
  <pageMargins left="0.70866141732283472" right="0.70866141732283472" top="0.78740157480314965" bottom="0.78740157480314965" header="0.31496062992125984" footer="0.31496062992125984"/>
  <pageSetup paperSize="9"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B1:G20"/>
  <sheetViews>
    <sheetView showGridLines="0" tabSelected="1" workbookViewId="0">
      <selection activeCell="G14" sqref="G14"/>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2:7" ht="10.15" customHeight="1" x14ac:dyDescent="0.25"/>
    <row r="2" spans="2:7" ht="15.75" x14ac:dyDescent="0.25">
      <c r="B2" s="64" t="str">
        <f>+Přehled!B2</f>
        <v>RSJ Custody s.r.o.</v>
      </c>
      <c r="D2" s="254" t="s">
        <v>224</v>
      </c>
    </row>
    <row r="3" spans="2:7" ht="10.15" customHeight="1" x14ac:dyDescent="0.25"/>
    <row r="4" spans="2:7" ht="15.75" x14ac:dyDescent="0.25">
      <c r="B4" s="249" t="s">
        <v>252</v>
      </c>
      <c r="C4" s="299"/>
      <c r="D4" s="300"/>
      <c r="E4" s="50"/>
    </row>
    <row r="5" spans="2:7" ht="16.149999999999999" customHeight="1" x14ac:dyDescent="0.25">
      <c r="B5" s="159" t="s">
        <v>279</v>
      </c>
      <c r="C5" s="159"/>
      <c r="D5" s="159"/>
    </row>
    <row r="6" spans="2:7" ht="16.149999999999999" customHeight="1" x14ac:dyDescent="0.25">
      <c r="B6" s="159" t="s">
        <v>226</v>
      </c>
    </row>
    <row r="7" spans="2:7" ht="16.149999999999999" customHeight="1" x14ac:dyDescent="0.25">
      <c r="B7" s="32" t="s">
        <v>40</v>
      </c>
      <c r="C7" s="33"/>
      <c r="D7" s="328">
        <f>'IF RM1'!D7</f>
        <v>46022</v>
      </c>
      <c r="G7" s="57"/>
    </row>
    <row r="8" spans="2:7" x14ac:dyDescent="0.25">
      <c r="B8" s="14"/>
    </row>
    <row r="9" spans="2:7" x14ac:dyDescent="0.25">
      <c r="B9" s="14"/>
    </row>
    <row r="10" spans="2:7" ht="15.75" thickBot="1" x14ac:dyDescent="0.3">
      <c r="D10" s="77" t="s">
        <v>205</v>
      </c>
    </row>
    <row r="11" spans="2:7" ht="30" customHeight="1" thickBot="1" x14ac:dyDescent="0.3">
      <c r="B11" s="122"/>
      <c r="C11" s="123" t="s">
        <v>20</v>
      </c>
      <c r="D11" s="124" t="s">
        <v>396</v>
      </c>
    </row>
    <row r="12" spans="2:7" x14ac:dyDescent="0.25">
      <c r="B12" s="147">
        <v>1</v>
      </c>
      <c r="C12" s="148" t="s">
        <v>19</v>
      </c>
      <c r="D12" s="342">
        <v>3636750</v>
      </c>
    </row>
    <row r="13" spans="2:7" x14ac:dyDescent="0.25">
      <c r="B13" s="149">
        <v>2</v>
      </c>
      <c r="C13" s="150" t="s">
        <v>11</v>
      </c>
      <c r="D13" s="343">
        <v>25656281</v>
      </c>
    </row>
    <row r="14" spans="2:7" ht="15.75" thickBot="1" x14ac:dyDescent="0.3">
      <c r="B14" s="152">
        <v>3</v>
      </c>
      <c r="C14" s="153" t="s">
        <v>199</v>
      </c>
      <c r="D14" s="344">
        <v>11173619</v>
      </c>
    </row>
    <row r="15" spans="2:7" ht="15.75" thickBot="1" x14ac:dyDescent="0.3">
      <c r="B15" s="125"/>
      <c r="C15" s="404" t="s">
        <v>192</v>
      </c>
      <c r="D15" s="405"/>
    </row>
    <row r="16" spans="2:7" x14ac:dyDescent="0.25">
      <c r="B16" s="154">
        <v>4</v>
      </c>
      <c r="C16" s="155" t="s">
        <v>189</v>
      </c>
      <c r="D16" s="345">
        <v>11173619</v>
      </c>
    </row>
    <row r="17" spans="2:4" x14ac:dyDescent="0.25">
      <c r="B17" s="149">
        <v>5</v>
      </c>
      <c r="C17" s="150" t="s">
        <v>190</v>
      </c>
      <c r="D17" s="151"/>
    </row>
    <row r="18" spans="2:4" ht="15.75" thickBot="1" x14ac:dyDescent="0.3">
      <c r="B18" s="156">
        <v>6</v>
      </c>
      <c r="C18" s="157" t="s">
        <v>191</v>
      </c>
      <c r="D18" s="158"/>
    </row>
    <row r="20" spans="2:4" ht="15" customHeight="1" x14ac:dyDescent="0.25">
      <c r="B20" s="406" t="s">
        <v>384</v>
      </c>
      <c r="C20" s="406"/>
      <c r="D20" s="406"/>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Adela Salacova</cp:lastModifiedBy>
  <cp:lastPrinted>2026-04-20T11:52:30Z</cp:lastPrinted>
  <dcterms:created xsi:type="dcterms:W3CDTF">2021-08-25T10:20:42Z</dcterms:created>
  <dcterms:modified xsi:type="dcterms:W3CDTF">2026-07-21T13:13:51Z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