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L:\Accountant\Acc_OCP\Ucetnictvi RSJ a.s\Údaje ke zveřejnění_20211231\"/>
    </mc:Choice>
  </mc:AlternateContent>
  <xr:revisionPtr revIDLastSave="0" documentId="13_ncr:1_{8A165E5D-8A60-4F15-9E56-84627C4CA876}" xr6:coauthVersionLast="47" xr6:coauthVersionMax="47" xr10:uidLastSave="{00000000-0000-0000-0000-000000000000}"/>
  <bookViews>
    <workbookView xWindow="28680" yWindow="-120" windowWidth="29040" windowHeight="17640" tabRatio="793" activeTab="6"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8" l="1"/>
  <c r="D43" i="8" s="1"/>
  <c r="D28" i="8" l="1"/>
  <c r="D25" i="8"/>
  <c r="D30" i="8"/>
  <c r="E38" i="8"/>
  <c r="D38" i="8"/>
  <c r="C7" i="6" l="1"/>
  <c r="E8" i="5"/>
  <c r="D8" i="4"/>
  <c r="F9" i="3"/>
  <c r="H8" i="27"/>
  <c r="E7" i="12"/>
  <c r="D7" i="30"/>
  <c r="D7" i="29"/>
  <c r="D7" i="7"/>
  <c r="F9" i="8"/>
  <c r="E7" i="2"/>
  <c r="D7" i="23"/>
  <c r="D7"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<sst xmlns="http://schemas.openxmlformats.org/spreadsheetml/2006/main" count="621" uniqueCount="456">
  <si>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</si>
  <si>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</si>
  <si>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</si>
  <si>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</si>
  <si>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</si>
  <si>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</si>
  <si>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</si>
  <si>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</si>
  <si>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</si>
  <si>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</si>
  <si>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</si>
  <si>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xxx</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</si>
  <si>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</si>
  <si>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</si>
  <si>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</si>
  <si>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</si>
  <si>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</si>
  <si>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</si>
  <si>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</si>
  <si>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</si>
  <si>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</si>
  <si>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</si>
  <si>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</si>
  <si>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</si>
  <si>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</si>
  <si>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</si>
  <si>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</si>
  <si>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</si>
  <si>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</si>
  <si>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</si>
  <si>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</si>
  <si>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</si>
  <si>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</si>
  <si>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</si>
  <si>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</si>
  <si>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</si>
  <si>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</si>
  <si>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</si>
  <si>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</si>
  <si>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</si>
  <si>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</si>
  <si>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</si>
  <si>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</si>
  <si>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</si>
  <si>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</si>
  <si>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</si>
  <si>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</si>
  <si>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</si>
  <si>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</si>
  <si>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</si>
  <si>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</si>
  <si>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</si>
  <si>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</si>
  <si>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</si>
  <si>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</si>
  <si>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</si>
  <si>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</si>
  <si>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</si>
  <si>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</si>
  <si>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</si>
  <si>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</si>
  <si>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</si>
  <si>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</si>
  <si>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</si>
  <si>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</si>
  <si>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</si>
  <si>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</si>
  <si>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</si>
  <si>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</si>
  <si>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</si>
  <si>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</si>
  <si>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</si>
  <si>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</si>
  <si>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</si>
  <si>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</si>
  <si>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</si>
  <si>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</si>
  <si>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</si>
  <si>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</si>
  <si>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</si>
  <si>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</si>
  <si>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</si>
  <si>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</si>
  <si>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</si>
  <si>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</si>
  <si>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</si>
  <si>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</si>
  <si>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</si>
  <si>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</si>
  <si>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</si>
  <si>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</si>
  <si>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</si>
  <si>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</si>
  <si>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</si>
  <si>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</si>
  <si>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</si>
  <si>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</si>
  <si>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</si>
  <si>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</si>
  <si>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</si>
  <si>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</si>
  <si>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</si>
  <si>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</si>
  <si>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</si>
  <si>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</si>
  <si>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</si>
  <si>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</si>
  <si>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</si>
  <si>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</si>
  <si>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</si>
  <si>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</si>
  <si>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</si>
  <si>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</si>
  <si>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</si>
  <si>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</si>
  <si>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</si>
  <si>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</si>
  <si>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</si>
  <si>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</si>
  <si>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</si>
  <si>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</si>
  <si>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</si>
  <si>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</si>
  <si>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</si>
  <si>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</si>
  <si>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</si>
  <si>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</si>
  <si>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</si>
  <si>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</si>
  <si>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</si>
  <si>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</si>
  <si>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</si>
  <si>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</si>
  <si>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</si>
  <si>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</si>
  <si>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</si>
  <si>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</si>
  <si>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</si>
  <si>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</si>
  <si>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</si>
  <si>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</si>
  <si>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</si>
  <si>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</si>
  <si>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</si>
  <si>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</si>
  <si>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</si>
  <si>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</si>
  <si>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</si>
  <si>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</si>
  <si>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</si>
  <si>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</si>
  <si>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Kapitál: Hlavní rysy vlastních nástrojů vydaných podnikem</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</si>
  <si>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</si>
  <si>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</si>
  <si>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</si>
  <si>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</si>
  <si>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</si>
  <si>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</si>
  <si>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</si>
  <si>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</si>
  <si>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</si>
  <si>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</si>
  <si>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</si>
  <si>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</si>
  <si>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</si>
  <si>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</si>
  <si>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</si>
  <si>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</si>
  <si>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</si>
  <si>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</si>
  <si>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</si>
  <si>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</si>
  <si>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</si>
  <si>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</si>
  <si>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</si>
  <si>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</si>
  <si>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</si>
  <si>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</si>
  <si>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</si>
  <si>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</si>
  <si>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</si>
  <si>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</si>
  <si>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</si>
  <si>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</si>
  <si>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</si>
  <si>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</si>
  <si>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</si>
  <si>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</si>
  <si>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</si>
  <si>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</si>
  <si>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</si>
  <si>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</si>
  <si>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</si>
  <si>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</si>
  <si>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</si>
  <si>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</si>
  <si>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</si>
  <si>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</si>
  <si>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</si>
  <si>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</si>
  <si>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</si>
  <si>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</si>
  <si>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</si>
  <si>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</si>
  <si>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</si>
  <si>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</si>
  <si>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</si>
  <si>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</si>
  <si>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</si>
  <si>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</si>
  <si>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</si>
  <si>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</si>
  <si>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</si>
  <si>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</si>
  <si>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</si>
  <si>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</si>
  <si>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</si>
  <si>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</si>
  <si>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</si>
  <si>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</si>
  <si>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</si>
  <si>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</si>
  <si>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</si>
  <si>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</si>
  <si>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</si>
  <si>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</si>
  <si>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</si>
  <si>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</si>
  <si>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</si>
  <si>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</si>
  <si>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</si>
  <si>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</si>
  <si>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</si>
  <si>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</si>
  <si>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</si>
  <si>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</si>
  <si>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</si>
  <si>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</si>
  <si>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</si>
  <si>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</si>
  <si>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</si>
  <si>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</si>
  <si>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</si>
  <si>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</si>
  <si>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</si>
  <si>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</si>
  <si>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</si>
  <si>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</si>
  <si>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</si>
  <si>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</si>
  <si>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</si>
  <si>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</si>
  <si>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</si>
  <si>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</si>
  <si>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</si>
  <si>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CCA: Kapitál: Hlavní rysy vlastních nástrojů vydaných podnikem</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</si>
  <si>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</si>
  <si>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</si>
  <si>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spravuje, na základě určení dle čl. 30 odst. 1 a 4 směrnice (EU) 2019/2034 a nařízení Komise v přesené pravomoci (EU) 2021/2154.</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</si>
  <si>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</si>
  <si>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</si>
  <si>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</si>
  <si>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</si>
  <si>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</si>
  <si>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</si>
  <si>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</si>
  <si>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</si>
  <si>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</si>
  <si>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</si>
  <si>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</si>
  <si>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</si>
  <si>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</si>
  <si>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</si>
  <si>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</si>
  <si>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 xml:space="preserve">Vazba na legislativu </t>
  </si>
  <si>
    <t>d. Pokud investiční podniky plní požadavky stanovené v části šesté nařízení (EU) 2019/2033 o obezřetnostních požadavcích na investiční podniky na konsolidovaném základě, rozsah a metoda konsolidace použité pro rozvahu v rámci účetní závěrky jsou však totožné s rozsahem a metodou konsolidace stanovenými podle části první hlavy II kapitoly 2 nařízení (EU) 2019/2033, a investiční podniky jednoznačně v komentáři připojeném k šabloně uvedou, že mezi příslušnými rozsahy a metodami konsolidace neexistují rozdíly;</t>
  </si>
  <si>
    <t>(*)  viz ITS k výkaznictví a uveřejňování investičními podniky, příloha VII (Pokyny k šablonám), bod 9: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</si>
  <si>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  viz ITS k výkaznictví a uveřejňování investičními podniky, příloha VII (Pokyny k šablonám), bod 11:  V následujících případech, kdy je rozsah účetní konsolidace investičních podniků zcela shodný s rozsahem regulatorní konsolidace, se vyplní pouze sloupec a) a tato skutečnost se jasně uvede:</t>
  </si>
  <si>
    <t>Výsledek interního postupu investičního podniku pro hodnocení kapitálové přiměřenosti včetně složení vedlejšího kapitálu na základě procesu dohledu podle čl. 39 odst. 2 písm. a) směrnice (EU) 2019/2034 (směrnice IFD)</t>
  </si>
  <si>
    <r>
      <rPr>
        <sz val="10"/>
        <rFont val="Calibri"/>
        <family val="2"/>
        <charset val="238"/>
      </rPr>
      <t xml:space="preserve">(**)  Návrh </t>
    </r>
    <r>
      <rPr>
        <sz val="10"/>
        <rFont val="Calibri"/>
        <family val="2"/>
        <charset val="238"/>
        <scheme val="minor"/>
      </rPr>
      <t>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</si>
  <si>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</si>
  <si>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</si>
  <si>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</si>
  <si>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</si>
  <si>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</si>
  <si>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</si>
  <si>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</si>
  <si>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</si>
  <si>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</si>
  <si>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</si>
  <si>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</si>
  <si>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</si>
  <si>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</si>
  <si>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</si>
  <si>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</si>
  <si>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</si>
  <si>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</si>
  <si>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</si>
  <si>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</si>
  <si>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</si>
  <si>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</si>
  <si>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</si>
  <si>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</si>
  <si>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</si>
  <si>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</si>
  <si>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</si>
  <si>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</si>
  <si>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</si>
  <si>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</si>
  <si>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</si>
  <si>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</si>
  <si>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</si>
  <si>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</si>
  <si>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</si>
  <si>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r>
      <t>RTS k uveřejňování investiční politiky ještě nevyšlo v OJ - tabulky na základě návrhu RTS</t>
    </r>
    <r>
      <rPr>
        <vertAlign val="superscript"/>
        <sz val="11"/>
        <rFont val="Calibri"/>
        <family val="2"/>
        <charset val="238"/>
        <scheme val="minor"/>
      </rPr>
      <t>(**)</t>
    </r>
  </si>
  <si>
    <t>informace na konsolidovaném základě</t>
  </si>
  <si>
    <t>Je-li rozsah účetní a obezřetnostní konsolidace shodný, vyplní se jen sloupce a, c, sloupec b se ponechá prázdný. (**)</t>
  </si>
  <si>
    <t>Šablony pro uveřejňování informací na konsolidovaném základě (pracovní pomůcka)</t>
  </si>
  <si>
    <t>Tyto šabony vyplní osoba podle čl. 7 odst. 1 nařízení IFR, nad níž Česká národní banka vykonává dohled a která nevyužívá výjimku podle čl. 8 nařízení IFR.</t>
  </si>
  <si>
    <t>Informace uveřejní osoba podle čl. 7 odst. 1 nařízení IFR, nad níž Česká národní banka vykonává dohled a která nevyužívá výjimku podle čl. 8 nařízení IFR.</t>
  </si>
  <si>
    <t>Informace uveřejní osoba podle čl. 7 odst. 1 nařízení IFR, nad níž Česká národní banka vykonává dohled a která nevyužívá výjimku podle čl. 8 nařízení IFR, pokud její hodnota rozvahových a podrozvahových aktiv na konsolidovaném základě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</si>
  <si>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</si>
  <si>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Uveřejní pouze osoby, jejichž hodnota  rozvahových a podrozvahových aktiv na konsolidovaném základě je větší než 100 mil EUR (v průměru za předchozí 4 roky)</t>
  </si>
  <si>
    <t xml:space="preserve"> (Název osoby přepište ve žlutém poli, tím se název propíše do všech šablon)</t>
  </si>
  <si>
    <t>Stručné prohlášení o riziku schválené vedoucím orgánem</t>
  </si>
  <si>
    <t>(*)  Nástroje Tier 1 uveřejněné za ČR v tabulce EBA jsou: kmenové akcie, podíl, družstevní podíl</t>
  </si>
  <si>
    <t>(**) Ostatní nástroje: podřízený dluh v Tier 2</t>
  </si>
  <si>
    <t>EU I CC1.01</t>
  </si>
  <si>
    <t>EU I CC1.01 – Složení regulatorního kapitálu</t>
  </si>
  <si>
    <t>Funkce zastávané v orgánech jiných právnických osob členy vedoucího orgánu OCP</t>
  </si>
  <si>
    <t>čl. 47 IFR</t>
  </si>
  <si>
    <t>čl. 48 písm. a) IFR</t>
  </si>
  <si>
    <t>čl. 48 písm. b) a c) IFR</t>
  </si>
  <si>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</si>
  <si>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</si>
  <si>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</si>
  <si>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</si>
  <si>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Kapitálové požadavky - kvantitativní informace</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</si>
  <si>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</si>
  <si>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</si>
  <si>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</si>
  <si>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</si>
  <si>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</si>
  <si>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</si>
  <si>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čl. 51 písm. c) nařízení EP a Rady (EU) č. 2019/2033 (IFR)</t>
  </si>
  <si>
    <t>IF G1:  Funkce zastávané v orgánech jiných právnických osob členy vedoucího orgánu OCP</t>
  </si>
  <si>
    <t>IF KP1:  Kapitálové požadavky - kvantitativní informace</t>
  </si>
  <si>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</si>
  <si>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t>čl. 51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</si>
  <si>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spravují, na základě určení dle čl. 30 odst. 1 a 4 směrnice (EU) 2019/2034 a nařízení Komise v přesené pravomoci (EU) 2021/2154.</t>
    </r>
  </si>
  <si>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</si>
  <si>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50 písm. a) nařízení Evropského parlamentu a Rady (EU) č. 20192/033 (IFR)</t>
  </si>
  <si>
    <t>čl. 50 písm. b) nařízení Evropského parlamentu a Rady (EU) č. 2019/2033 (IFR)</t>
  </si>
  <si>
    <t>Objem uznaný v regulatorním kapitálu (v milionech, k poslednímu datu vykazování)</t>
  </si>
  <si>
    <t>čl. 48 písm. c) nařízení EP a Rady (EU) č. 2019/2033 (IFR)</t>
  </si>
  <si>
    <t>čl. 48 písm. b) nařízení EP a Rady (EU) č. 2019/2033 (IFR)</t>
  </si>
  <si>
    <t>Funkce zastávané v orgánech jiných právnických osob jednotlivými členy vedoucího orgánu OCP:</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</si>
  <si>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</si>
  <si>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t>(***)  Odkaz ve sloupci c) šablony EU I CC2 bude propojen s odkazem uvedeným ve sloupci b) šablony EU I CC1.01 - viz příloha VII (Pokyny k šablonám), bod 10 ITS k výkaznictví a uveřejňování investičními podniky.</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</si>
  <si>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</si>
  <si>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</si>
  <si>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</si>
  <si>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</si>
  <si>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Odměňování</t>
  </si>
  <si>
    <t>Informace o odměňování - část první</t>
  </si>
  <si>
    <t>Informace o odměňování - část druhá</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</si>
  <si>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</si>
  <si>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</si>
  <si>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</si>
  <si>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</si>
  <si>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</si>
  <si>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</si>
  <si>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a)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</si>
  <si>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</si>
  <si>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</si>
  <si>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</si>
  <si>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</si>
  <si>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</si>
  <si>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</si>
  <si>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</si>
  <si>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</si>
  <si>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Pokladní hotovost a vklady u centrálních bank</t>
  </si>
  <si>
    <t>Pohledávky za bankami a družstevními záložnami</t>
  </si>
  <si>
    <t>Dluhové cenné papíry</t>
  </si>
  <si>
    <t>Dlouhodobý nehmotný majetek</t>
  </si>
  <si>
    <t>Dlouhodobý hmotný majetek</t>
  </si>
  <si>
    <t>Ostatní aktiva</t>
  </si>
  <si>
    <t>Kladný konsolidační rozdíl</t>
  </si>
  <si>
    <t>Ostatní pasiva</t>
  </si>
  <si>
    <t>Výnosy a výdaje příštích období</t>
  </si>
  <si>
    <t>Rezervy</t>
  </si>
  <si>
    <t>Základní kapitál</t>
  </si>
  <si>
    <t xml:space="preserve"> </t>
  </si>
  <si>
    <t>Náklady a příjmy příštích období</t>
  </si>
  <si>
    <t>Úvěry a jiné pohledávky</t>
  </si>
  <si>
    <t>Daňové pohledávky</t>
  </si>
  <si>
    <t>Finanční závazky v naběhlé hodnotě</t>
  </si>
  <si>
    <t>Daňové závazky</t>
  </si>
  <si>
    <t>Ostatní závazky</t>
  </si>
  <si>
    <t>Pohledávky za nebankovními subjekty</t>
  </si>
  <si>
    <t>Jiný kapitál</t>
  </si>
  <si>
    <t>Ostatní fondy ze zisku</t>
  </si>
  <si>
    <t>Zisk běžného účetního období</t>
  </si>
  <si>
    <t>Kapitálové fondy</t>
  </si>
  <si>
    <t>Pozn.</t>
  </si>
  <si>
    <t xml:space="preserve">  </t>
  </si>
  <si>
    <t>1 - ř. 0020</t>
  </si>
  <si>
    <t>2. ř. 0030</t>
  </si>
  <si>
    <t>3. ř. 0040</t>
  </si>
  <si>
    <t xml:space="preserve">z matice  </t>
  </si>
  <si>
    <t>1_04.00</t>
  </si>
  <si>
    <t>4. ř. 0020</t>
  </si>
  <si>
    <t>5. ř. 0090</t>
  </si>
  <si>
    <t xml:space="preserve">z matice  I_02.01 </t>
  </si>
  <si>
    <t>Libor Winkler</t>
  </si>
  <si>
    <t>NE; zřízení výboru pro rizika není vzhledem k typům rizik přiměřené</t>
  </si>
  <si>
    <t>VK_8</t>
  </si>
  <si>
    <t>VK_14</t>
  </si>
  <si>
    <t>A_19</t>
  </si>
  <si>
    <t>RSJ a.s.</t>
  </si>
  <si>
    <t>soukromá</t>
  </si>
  <si>
    <t>Zákon č. 90/2012 Sb. o obchodních korporacích</t>
  </si>
  <si>
    <t>kmenové akcie</t>
  </si>
  <si>
    <t>V regulatorním kapitálu uznáno 2,7 mil. Kč. Nástroje nejsou vykazovány v různých třídách regulatorního kapitálu. Uznaný objem se neliší od emitovaného objemu.</t>
  </si>
  <si>
    <t>Vlastní kapitál akcionářů</t>
  </si>
  <si>
    <t>věčný</t>
  </si>
  <si>
    <t>žádná splatnost</t>
  </si>
  <si>
    <t>ne</t>
  </si>
  <si>
    <t>pohyblivé</t>
  </si>
  <si>
    <t>zcela podle uvážení</t>
  </si>
  <si>
    <t>nekumulativní</t>
  </si>
  <si>
    <t>nekonvertibilní</t>
  </si>
  <si>
    <t>Ano</t>
  </si>
  <si>
    <t>Rozhodnutí valné hromady</t>
  </si>
  <si>
    <t>celé i částečné</t>
  </si>
  <si>
    <t>trvalé i dočasné</t>
  </si>
  <si>
    <t>Odměny prostřednictvím nástrojů nejsou vypláceny</t>
  </si>
  <si>
    <t>Odměny nejsou vypláceny s odloženou splatností</t>
  </si>
  <si>
    <t>Odměny nejsou převáděny</t>
  </si>
  <si>
    <t>Platové ohodnocení je vázané na typ činnosti</t>
  </si>
  <si>
    <t>není stanoveno</t>
  </si>
  <si>
    <t>Skupina přistupuje k řízení rizik v souladu s požadavky zákona č. 256/2004 Sb., o podnikání na kapitálovém trhu, v platném znění, a v souladu s nařízením IFR. Řízení rizik je zajištěno organizačně pracovníky útvaru Řízení rizik jednotlivých společností. Žádná společnost ze skupiny neobchoduje na vlastní účet a nemá obchodní portfolio. Vzhledem k činnosti jednotlivých společností skupiny, která spočívá v obhospodařování individuálních portfolií zákazníků, obhospodařování portfolií investičních fondů na základě outsourcingové smlouvy a v poskytování doplňkové investiční služby úschova a správa investičních nástrojů pro zákazníka, jsou pro skupinu relevantní zejména rizika vyplývající ze vztahu ke klientovi a riziko operační. Jedna ze společností ve skupině dále vykonává činnost hlavního administrátora investičních fondů a funkci depozitáře investičních fondů.</t>
  </si>
  <si>
    <t>Skupina řídí likviditu na úrovni jednotlivých společností, a to zejména ohledně svých peněžních závazků vyplývajících ze své provozní a obchodní činnosti a případně nakládání s vlastním majetkem. Likvidita je měřena, sledována a kontrolována v každé z hlavních měn (CZK, EUR, USD a GBP).  Vzhledem k přebytku likvidních aktiv nad potřebami provozního financování každé společnosti ve Skupině je riziko nedostatečné likvidity velmi nízké.</t>
  </si>
  <si>
    <t>Jednotliví členové vedoucích orgánů společností ve skupině jsou vybíráni tak, aby v rámci vedoucího orgánu byly zastoupeny všechny typy odborných specializací, které jako celek tvoří jádro činnostikaždé společnosti. Tyto cíle současní členové vedoucích orgánů zcela naplňují.</t>
  </si>
  <si>
    <t>není přidělen</t>
  </si>
  <si>
    <t>100,- Kč</t>
  </si>
  <si>
    <t>Odměna se skládá ze základní mzdy a bonusu, který je vyplácen zcela na základě volné úvahy každé společnosti.</t>
  </si>
  <si>
    <t>Kvalita plnění jak dlouhodobých, tak i krátkodobých cílů, které vycházejí z cílů každé společnosti, efektivita práce, dodržování termínů pro jednotlivé úkoly</t>
  </si>
  <si>
    <t>Vnitřně stanovený kapitál udržovaly jednotlivé společnosti obezřetnostně konsolidačního celku na úrovni požadavků na kapitál stanovených na individuálním základě podle pravidel IFR navýšených o vnitřně stanovenou rizikovou přirážku. Vzhledem ke skutečnosti, že žádná ze společností neplánuje výraznou změnu ve svých obchodních modelech a rozsahu svých hospodářských činností, je úroveň vnitřně stanoveného kapitálu na konsolidovaném základě dostatečná.</t>
  </si>
  <si>
    <t>ANO</t>
  </si>
  <si>
    <t>NE</t>
  </si>
  <si>
    <t>Informace platné k datu: 31.12.2022</t>
  </si>
  <si>
    <t>Riziko pro zákazníka
Skupina z titulu poskytování investičních služeb spočívajících výhradně v obhospodařování individuálních portfolií zákazníků identifikovala pouze riziko vyplývající z objemu majetku zákazníků ve správě – asset under management („AUM“). Toto riziko řídí společnost mimo jiné nastavením investičních limitů portfolií v souladu se strategií pro jednotlivé zákazníky  Skupina z titulu poskytování investičních služeb spočívajících zejména v úschově a správě investičních nástrojů identifikovala pouze riziko vyplývající z objemu majetku zákazníků, které společnost pro zákazníky uschovává a spravuje – asset safguarded and administred („ASA“).  Riziko řídí společnost mimo jiné zavedením a udržováním řídícího a kontrolního systému, který přispívá k snížení operačního rizika.                                        Riziko pro trh
Žádná ze společností ve skupině neobchoduje na vlastní účet, resp. nedrží investiční nástroje v obchodním portfoliu. Z rizika pro trh je pro Skupinu relevantní pouze měnové riziko-net position risk ("NPR) pro jednoho člena skupiny. Skupina kalkuluje toto riziko ve vztahu ke všem svým pozicím v cizí měně, kterými jsou hlavní měny (CZK,EUR,USD a GBP). Tyto pozice jsou představovany zejména vysoce likvidními aktivy jejichž měnové konverze jsou na finančních trzích v případě potřeby proveditelné ve velice krátkém čsovém okamžiku. Měnové riziko je z tohoto důvodu v podmínkách skupiny nevýznamné.                                                                                                            Riziko pro podnik
Vzhledem ke skutečnosti, že žádná ze společností Skupiny neobchoduje na vlastní účet, resp. nedrží investiční nástroje v obchodním portfoliu, ani neobchoduje svým jménem a na účet zákazníků, není pro Skupinu relevantní stanovení kapitálového požadavku k riziku pro podnik.</t>
  </si>
  <si>
    <t>Skupina, resp. žádná ze společností Skupiny neobchoduje na vlastní účet, resp. nedrží investiční nástroje v obchodním portfoliu. Z tohoto důvodu nestanovuje kapitálový požadavek k riziku koncentrace. Skupina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</si>
  <si>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Karel Janeček</t>
  </si>
  <si>
    <t>Rozdíl mezi konsolidovanou auditovanou rozvahou a rozvahou dle regulatorní konsolidace tvoří hrubá hodnota konsolidačního rozdílu, který vznikl k 1. 10. 2019 porovnáním úplaty za nabyté společnosti a celkových identifikovatelných aktiv a celkových převzatých závazků.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</si>
</sst>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Kč-405]_-;\-* #,##0.00\ [$Kč-405]_-;_-* &quot;-&quot;??\ [$Kč-405]_-;_-@_-"/>
  </numFmts>
  <fonts count="62"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i/>
      <sz val="12"/>
      <color rgb="FFFF0000"/>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F0"/>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5" fillId="0" borderId="0" applyNumberFormat="0" applyFill="0" applyBorder="0" applyAlignment="0" applyProtection="0"/>
  </cellStyleXfs>
  <cellXfs count="491">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3" fillId="0" borderId="0" xfId="3" applyFont="1" applyBorder="1" applyAlignment="1">
      <alignment vertical="center" wrapText="1"/>
    </xf>
    <xf numFmtId="0" fontId="2" fillId="0" borderId="0" xfId="3" applyFont="1" applyAlignment="1"/>
    <xf numFmtId="0" fontId="2" fillId="0" borderId="0" xfId="3" applyFont="1" applyBorder="1" applyAlignment="1"/>
    <xf numFmtId="0" fontId="12" fillId="0" borderId="0" xfId="3" applyFont="1" applyBorder="1" applyAlignment="1">
      <alignment vertical="center" wrapText="1"/>
    </xf>
    <xf numFmtId="0" fontId="15" fillId="0" borderId="0" xfId="3" applyFont="1" applyBorder="1" applyAlignment="1">
      <alignment vertical="center" wrapText="1"/>
    </xf>
    <xf numFmtId="0" fontId="3" fillId="0" borderId="1" xfId="3" applyFont="1" applyBorder="1" applyAlignment="1">
      <alignment vertical="center" wrapText="1"/>
    </xf>
    <xf numFmtId="0" fontId="5" fillId="0" borderId="0" xfId="3" applyFill="1" applyBorder="1" applyAlignment="1"/>
    <xf numFmtId="0" fontId="2" fillId="0" borderId="0" xfId="3" applyFont="1" applyFill="1" applyBorder="1" applyAlignment="1"/>
    <xf numFmtId="0" fontId="15"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20" fillId="0" borderId="0" xfId="0" applyFont="1"/>
    <xf numFmtId="0" fontId="21" fillId="0" borderId="0" xfId="10" applyFont="1"/>
    <xf numFmtId="0" fontId="23" fillId="0" borderId="0" xfId="9" applyFont="1" applyBorder="1" applyAlignment="1">
      <alignment horizontal="left" vertical="center"/>
    </xf>
    <xf numFmtId="0" fontId="1" fillId="0" borderId="0" xfId="3" applyFont="1" applyAlignment="1"/>
    <xf numFmtId="0" fontId="24" fillId="0" borderId="0" xfId="3" applyFont="1" applyAlignment="1"/>
    <xf numFmtId="0" fontId="27" fillId="0" borderId="0" xfId="0" applyFont="1"/>
    <xf numFmtId="0" fontId="28" fillId="0" borderId="0" xfId="0" applyFont="1"/>
    <xf numFmtId="0" fontId="0" fillId="0" borderId="0" xfId="3" applyFont="1" applyAlignment="1"/>
    <xf numFmtId="0" fontId="29" fillId="0" borderId="0" xfId="0" applyFont="1"/>
    <xf numFmtId="0" fontId="29" fillId="6" borderId="0" xfId="0" applyFont="1" applyFill="1"/>
    <xf numFmtId="0" fontId="21" fillId="6" borderId="0" xfId="0" applyFont="1" applyFill="1" applyBorder="1" applyAlignment="1">
      <alignment vertical="center"/>
    </xf>
    <xf numFmtId="0" fontId="0" fillId="6" borderId="0" xfId="0" applyFill="1" applyAlignment="1">
      <alignment vertical="top"/>
    </xf>
    <xf numFmtId="0" fontId="21" fillId="6" borderId="0" xfId="0" applyFont="1" applyFill="1"/>
    <xf numFmtId="0" fontId="33" fillId="6" borderId="0" xfId="0" applyFont="1" applyFill="1"/>
    <xf numFmtId="0" fontId="35" fillId="6" borderId="0" xfId="11" applyFill="1"/>
    <xf numFmtId="0" fontId="32" fillId="6" borderId="0" xfId="0" applyFont="1" applyFill="1" applyBorder="1" applyAlignment="1">
      <alignment horizontal="center" vertical="top" wrapText="1"/>
    </xf>
    <xf numFmtId="0" fontId="31" fillId="6" borderId="0" xfId="0" applyFont="1" applyFill="1" applyBorder="1" applyAlignment="1">
      <alignment horizontal="center" vertical="top" wrapText="1"/>
    </xf>
    <xf numFmtId="0" fontId="21" fillId="6" borderId="0" xfId="3" applyFont="1" applyFill="1" applyBorder="1" applyAlignment="1"/>
    <xf numFmtId="0" fontId="37" fillId="6" borderId="0" xfId="3" applyFont="1" applyFill="1" applyBorder="1" applyAlignment="1">
      <alignment vertical="center" wrapText="1"/>
    </xf>
    <xf numFmtId="0" fontId="30"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40" fillId="0" borderId="0" xfId="9" applyFont="1" applyBorder="1" applyAlignment="1">
      <alignment horizontal="left" vertical="center"/>
    </xf>
    <xf numFmtId="0" fontId="41" fillId="0" borderId="0" xfId="9" applyFont="1" applyBorder="1" applyAlignment="1">
      <alignment horizontal="left" vertical="center"/>
    </xf>
    <xf numFmtId="0" fontId="21" fillId="0" borderId="0" xfId="0" applyFont="1"/>
    <xf numFmtId="0" fontId="22" fillId="0" borderId="0" xfId="9" applyFont="1" applyBorder="1" applyAlignment="1">
      <alignment vertical="center"/>
    </xf>
    <xf numFmtId="0" fontId="17" fillId="7" borderId="8" xfId="3" applyFont="1" applyFill="1" applyBorder="1" applyAlignment="1">
      <alignment horizontal="center" vertical="center"/>
    </xf>
    <xf numFmtId="0" fontId="39"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7"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1" fillId="6" borderId="0" xfId="0" applyFont="1" applyFill="1" applyBorder="1" applyAlignment="1">
      <alignment vertical="center" wrapText="1"/>
    </xf>
    <xf numFmtId="0" fontId="0" fillId="0" borderId="0" xfId="0" applyFont="1"/>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2" fillId="7" borderId="1" xfId="3" applyFont="1" applyFill="1" applyBorder="1" applyAlignment="1">
      <alignment horizontal="center" vertical="center" wrapText="1"/>
    </xf>
    <xf numFmtId="0" fontId="14" fillId="7" borderId="5" xfId="3" applyFont="1" applyFill="1" applyBorder="1" applyAlignment="1"/>
    <xf numFmtId="0" fontId="18" fillId="7" borderId="2" xfId="0" applyFont="1" applyFill="1" applyBorder="1"/>
    <xf numFmtId="0" fontId="21" fillId="0" borderId="0" xfId="0" applyFont="1" applyFill="1"/>
    <xf numFmtId="0" fontId="28" fillId="0" borderId="0" xfId="0" applyFont="1" applyAlignment="1">
      <alignment wrapText="1"/>
    </xf>
    <xf numFmtId="0" fontId="28" fillId="0" borderId="0" xfId="0" applyFont="1" applyAlignment="1"/>
    <xf numFmtId="0" fontId="0" fillId="0" borderId="1" xfId="0" applyFont="1" applyBorder="1"/>
    <xf numFmtId="0" fontId="46" fillId="6" borderId="0" xfId="0" applyFont="1" applyFill="1"/>
    <xf numFmtId="0" fontId="0" fillId="6" borderId="0" xfId="0" applyFont="1" applyFill="1"/>
    <xf numFmtId="0" fontId="36" fillId="0" borderId="0" xfId="0" applyFont="1" applyFill="1" applyBorder="1" applyAlignment="1">
      <alignment horizontal="left"/>
    </xf>
    <xf numFmtId="0" fontId="21" fillId="6" borderId="0" xfId="0" applyFont="1" applyFill="1" applyBorder="1"/>
    <xf numFmtId="0" fontId="21" fillId="6" borderId="0" xfId="0" applyFont="1" applyFill="1" applyAlignment="1">
      <alignment vertical="top"/>
    </xf>
    <xf numFmtId="0" fontId="21" fillId="6" borderId="0" xfId="0" applyFont="1" applyFill="1" applyAlignment="1">
      <alignment horizontal="left"/>
    </xf>
    <xf numFmtId="0" fontId="16" fillId="7" borderId="1" xfId="3" applyFont="1" applyFill="1" applyBorder="1" applyAlignment="1">
      <alignment vertical="center"/>
    </xf>
    <xf numFmtId="0" fontId="19"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4" fillId="0" borderId="0" xfId="0" applyFont="1"/>
    <xf numFmtId="0" fontId="0" fillId="0" borderId="0" xfId="0" applyFont="1" applyBorder="1" applyAlignment="1">
      <alignment horizontal="left" vertical="top" wrapText="1"/>
    </xf>
    <xf numFmtId="0" fontId="30" fillId="6" borderId="0" xfId="0" applyFont="1" applyFill="1" applyBorder="1" applyAlignment="1">
      <alignment horizontal="left" vertical="center" wrapText="1" indent="1"/>
    </xf>
    <xf numFmtId="0" fontId="30" fillId="6" borderId="0" xfId="0" applyFont="1" applyFill="1" applyBorder="1" applyAlignment="1">
      <alignment horizontal="left" vertical="center" wrapText="1"/>
    </xf>
    <xf numFmtId="0" fontId="21"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8" fillId="0" borderId="0" xfId="10" applyFont="1"/>
    <xf numFmtId="0" fontId="0" fillId="0" borderId="0" xfId="0" applyAlignment="1">
      <alignment wrapText="1"/>
    </xf>
    <xf numFmtId="0" fontId="21" fillId="0" borderId="0" xfId="10" applyFont="1" applyAlignment="1">
      <alignment horizontal="left" vertical="center" wrapText="1"/>
    </xf>
    <xf numFmtId="0" fontId="21" fillId="0" borderId="0" xfId="10" applyFont="1" applyAlignment="1"/>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Border="1" applyAlignment="1">
      <alignment horizontal="center" vertical="center" wrapText="1"/>
    </xf>
    <xf numFmtId="0" fontId="15" fillId="0" borderId="0" xfId="3" applyFont="1" applyFill="1" applyBorder="1" applyAlignment="1">
      <alignment vertical="center"/>
    </xf>
    <xf numFmtId="0" fontId="52" fillId="0" borderId="0" xfId="0" applyFont="1"/>
    <xf numFmtId="0" fontId="53" fillId="8" borderId="0" xfId="9" applyFont="1" applyFill="1" applyBorder="1" applyAlignment="1">
      <alignment horizontal="left" vertical="center"/>
    </xf>
    <xf numFmtId="0" fontId="55" fillId="0" borderId="0" xfId="11" applyFont="1" applyAlignment="1">
      <alignment vertical="center"/>
    </xf>
    <xf numFmtId="0" fontId="34" fillId="0" borderId="0" xfId="10" applyFont="1" applyAlignment="1">
      <alignment vertical="center"/>
    </xf>
    <xf numFmtId="0" fontId="18" fillId="0" borderId="0" xfId="0" applyFont="1"/>
    <xf numFmtId="0" fontId="28" fillId="0" borderId="0" xfId="9" applyFont="1" applyBorder="1" applyAlignment="1">
      <alignment vertical="center"/>
    </xf>
    <xf numFmtId="0" fontId="17" fillId="7" borderId="24" xfId="3" applyFont="1" applyFill="1" applyBorder="1" applyAlignment="1">
      <alignment horizontal="center" vertical="center"/>
    </xf>
    <xf numFmtId="0" fontId="13" fillId="0" borderId="0" xfId="3" applyFont="1" applyBorder="1" applyAlignment="1">
      <alignment vertical="center" wrapText="1"/>
    </xf>
    <xf numFmtId="0" fontId="13" fillId="0" borderId="0" xfId="3" applyFont="1" applyBorder="1" applyAlignment="1">
      <alignment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4" fillId="0" borderId="0" xfId="0" applyFont="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36" fillId="7" borderId="8" xfId="3" applyFont="1" applyFill="1" applyBorder="1" applyAlignment="1">
      <alignment horizontal="center" vertical="center"/>
    </xf>
    <xf numFmtId="0" fontId="43" fillId="7" borderId="5" xfId="3" applyFont="1" applyFill="1" applyBorder="1" applyAlignment="1"/>
    <xf numFmtId="0" fontId="28" fillId="0" borderId="0" xfId="0" applyFont="1" applyAlignment="1">
      <alignment horizontal="center"/>
    </xf>
    <xf numFmtId="0" fontId="1" fillId="7" borderId="2" xfId="0" applyFont="1" applyFill="1" applyBorder="1" applyAlignment="1">
      <alignment horizontal="left" vertical="center"/>
    </xf>
    <xf numFmtId="0" fontId="16" fillId="0" borderId="0" xfId="3" applyFont="1" applyBorder="1" applyAlignment="1">
      <alignment horizontal="right" vertical="center" wrapText="1"/>
    </xf>
    <xf numFmtId="0" fontId="17" fillId="0" borderId="0" xfId="3" applyFont="1" applyFill="1" applyBorder="1" applyAlignment="1">
      <alignment horizontal="right" vertical="center"/>
    </xf>
    <xf numFmtId="0" fontId="17" fillId="7" borderId="8" xfId="0" applyFont="1" applyFill="1" applyBorder="1" applyAlignment="1">
      <alignment horizontal="center"/>
    </xf>
    <xf numFmtId="0" fontId="17" fillId="7" borderId="9" xfId="0" applyFont="1" applyFill="1" applyBorder="1" applyAlignment="1">
      <alignment horizontal="center"/>
    </xf>
    <xf numFmtId="0" fontId="43" fillId="7" borderId="4" xfId="3" applyFont="1" applyFill="1" applyBorder="1" applyAlignment="1"/>
    <xf numFmtId="0" fontId="34" fillId="7" borderId="20" xfId="0" applyFont="1" applyFill="1" applyBorder="1" applyAlignment="1">
      <alignment horizontal="center" vertical="center" wrapText="1"/>
    </xf>
    <xf numFmtId="0" fontId="17" fillId="7" borderId="4" xfId="3" applyFont="1" applyFill="1" applyBorder="1" applyAlignment="1">
      <alignment horizontal="center"/>
    </xf>
    <xf numFmtId="0" fontId="16" fillId="7"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13" fillId="0" borderId="21" xfId="3" applyFont="1" applyFill="1" applyBorder="1" applyAlignment="1">
      <alignment vertical="center" wrapText="1"/>
    </xf>
    <xf numFmtId="0" fontId="3" fillId="0" borderId="29" xfId="3" applyFont="1" applyFill="1" applyBorder="1" applyAlignment="1">
      <alignment horizontal="center" vertical="center" wrapText="1"/>
    </xf>
    <xf numFmtId="0" fontId="13" fillId="0" borderId="30" xfId="3" applyFont="1" applyFill="1" applyBorder="1" applyAlignment="1">
      <alignment vertical="center" wrapText="1"/>
    </xf>
    <xf numFmtId="0" fontId="3" fillId="0" borderId="31" xfId="3" applyFont="1" applyFill="1" applyBorder="1" applyAlignment="1">
      <alignment vertical="center"/>
    </xf>
    <xf numFmtId="0" fontId="3" fillId="0" borderId="32"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49" fillId="0" borderId="35" xfId="3" applyFont="1" applyFill="1" applyBorder="1" applyAlignment="1">
      <alignment vertical="center" wrapText="1"/>
    </xf>
    <xf numFmtId="0" fontId="16" fillId="7" borderId="29" xfId="3" applyFont="1" applyFill="1" applyBorder="1" applyAlignment="1">
      <alignment horizontal="center" vertical="center" wrapText="1"/>
    </xf>
    <xf numFmtId="0" fontId="16" fillId="7" borderId="31" xfId="3" applyFont="1" applyFill="1" applyBorder="1" applyAlignment="1">
      <alignment vertical="center" wrapText="1"/>
    </xf>
    <xf numFmtId="0" fontId="16" fillId="7" borderId="34" xfId="3" applyFont="1" applyFill="1" applyBorder="1" applyAlignment="1">
      <alignment horizontal="center" vertical="center" wrapText="1"/>
    </xf>
    <xf numFmtId="0" fontId="17" fillId="7" borderId="37" xfId="3" applyFont="1" applyFill="1" applyBorder="1" applyAlignment="1">
      <alignment vertical="center" wrapText="1"/>
    </xf>
    <xf numFmtId="0" fontId="3" fillId="0" borderId="30" xfId="3" applyFont="1" applyFill="1" applyBorder="1" applyAlignment="1">
      <alignment vertical="center"/>
    </xf>
    <xf numFmtId="0" fontId="3" fillId="0" borderId="38" xfId="3" applyFont="1" applyFill="1" applyBorder="1" applyAlignment="1">
      <alignment horizontal="center" vertical="center"/>
    </xf>
    <xf numFmtId="0" fontId="0" fillId="0" borderId="38" xfId="0" applyBorder="1"/>
    <xf numFmtId="0" fontId="0" fillId="0" borderId="32" xfId="0" applyBorder="1"/>
    <xf numFmtId="0" fontId="0" fillId="0" borderId="34" xfId="0" applyBorder="1"/>
    <xf numFmtId="0" fontId="0" fillId="0" borderId="35" xfId="0" applyBorder="1"/>
    <xf numFmtId="0" fontId="0" fillId="0" borderId="37" xfId="0" applyBorder="1"/>
    <xf numFmtId="0" fontId="16" fillId="7" borderId="39" xfId="3" applyFont="1" applyFill="1" applyBorder="1" applyAlignment="1">
      <alignment horizontal="center" vertical="center" wrapText="1"/>
    </xf>
    <xf numFmtId="0" fontId="16" fillId="7" borderId="30" xfId="3" applyFont="1" applyFill="1" applyBorder="1" applyAlignment="1">
      <alignment vertical="center"/>
    </xf>
    <xf numFmtId="0" fontId="3" fillId="7" borderId="31" xfId="3" applyFont="1" applyFill="1" applyBorder="1" applyAlignment="1">
      <alignment horizontal="center" vertical="center"/>
    </xf>
    <xf numFmtId="0" fontId="16" fillId="7" borderId="32" xfId="3" applyFont="1" applyFill="1" applyBorder="1" applyAlignment="1">
      <alignment horizontal="center" vertical="center" wrapText="1"/>
    </xf>
    <xf numFmtId="0" fontId="3" fillId="7" borderId="38" xfId="3" applyFont="1" applyFill="1" applyBorder="1" applyAlignment="1">
      <alignment horizontal="center" vertical="center"/>
    </xf>
    <xf numFmtId="0" fontId="3" fillId="0" borderId="35" xfId="3" applyFont="1" applyFill="1" applyBorder="1" applyAlignment="1">
      <alignment vertical="center"/>
    </xf>
    <xf numFmtId="0" fontId="3" fillId="0" borderId="37" xfId="3" applyFont="1" applyFill="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6" fillId="7" borderId="30"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2" fillId="7" borderId="32"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2" fillId="7" borderId="42" xfId="3" applyFont="1" applyFill="1" applyBorder="1" applyAlignment="1">
      <alignment horizontal="center" vertical="center" wrapText="1"/>
    </xf>
    <xf numFmtId="0" fontId="12" fillId="7" borderId="16" xfId="3" applyFont="1" applyFill="1" applyBorder="1" applyAlignment="1">
      <alignment horizontal="center" vertical="center" wrapText="1"/>
    </xf>
    <xf numFmtId="0" fontId="12" fillId="7" borderId="43" xfId="3" applyFont="1" applyFill="1" applyBorder="1" applyAlignment="1">
      <alignment horizontal="center" vertical="center" wrapText="1"/>
    </xf>
    <xf numFmtId="0" fontId="3" fillId="0" borderId="6" xfId="3" applyFont="1" applyBorder="1" applyAlignment="1">
      <alignment vertical="center" wrapText="1"/>
    </xf>
    <xf numFmtId="0" fontId="3" fillId="0" borderId="6" xfId="3" applyFont="1" applyFill="1" applyBorder="1" applyAlignment="1">
      <alignment vertical="center" wrapText="1"/>
    </xf>
    <xf numFmtId="0" fontId="12" fillId="0" borderId="16" xfId="3" applyFont="1" applyBorder="1" applyAlignment="1">
      <alignment vertical="center" wrapText="1"/>
    </xf>
    <xf numFmtId="0" fontId="3" fillId="0" borderId="16" xfId="3" applyFont="1" applyFill="1" applyBorder="1" applyAlignment="1">
      <alignment vertical="center" wrapText="1"/>
    </xf>
    <xf numFmtId="0" fontId="2" fillId="0" borderId="29" xfId="3" applyFont="1" applyBorder="1" applyAlignment="1">
      <alignment vertical="center"/>
    </xf>
    <xf numFmtId="0" fontId="3" fillId="0" borderId="30" xfId="3" applyFont="1" applyBorder="1" applyAlignment="1">
      <alignment vertical="center" wrapText="1"/>
    </xf>
    <xf numFmtId="0" fontId="2" fillId="0" borderId="32" xfId="3" applyFont="1" applyBorder="1" applyAlignment="1">
      <alignment vertical="center"/>
    </xf>
    <xf numFmtId="0" fontId="3" fillId="0" borderId="38" xfId="3" applyFont="1" applyBorder="1" applyAlignment="1">
      <alignment horizontal="center" vertical="center" wrapText="1"/>
    </xf>
    <xf numFmtId="0" fontId="3" fillId="0" borderId="38" xfId="3" quotePrefix="1" applyFont="1" applyBorder="1" applyAlignment="1">
      <alignment horizontal="center" vertical="center" wrapText="1"/>
    </xf>
    <xf numFmtId="0" fontId="2" fillId="0" borderId="42" xfId="3" applyFont="1" applyBorder="1" applyAlignment="1">
      <alignment vertical="center"/>
    </xf>
    <xf numFmtId="0" fontId="2" fillId="0" borderId="44" xfId="3" applyFont="1" applyBorder="1" applyAlignment="1">
      <alignment vertical="center"/>
    </xf>
    <xf numFmtId="0" fontId="3" fillId="0" borderId="33" xfId="3" applyFont="1" applyFill="1" applyBorder="1" applyAlignment="1">
      <alignment horizontal="center" vertical="center" wrapText="1"/>
    </xf>
    <xf numFmtId="0" fontId="3" fillId="0" borderId="38" xfId="3" applyFont="1" applyFill="1" applyBorder="1" applyAlignment="1">
      <alignment horizontal="center" vertical="center" wrapText="1"/>
    </xf>
    <xf numFmtId="0" fontId="3" fillId="0" borderId="43" xfId="3" applyFont="1" applyFill="1" applyBorder="1" applyAlignment="1">
      <alignment horizontal="center" vertical="center" wrapText="1"/>
    </xf>
    <xf numFmtId="0" fontId="2" fillId="0" borderId="34" xfId="3" applyFont="1" applyBorder="1" applyAlignment="1">
      <alignment vertical="center"/>
    </xf>
    <xf numFmtId="0" fontId="12" fillId="0" borderId="35" xfId="3" applyFont="1" applyBorder="1" applyAlignment="1">
      <alignment vertical="center" wrapText="1"/>
    </xf>
    <xf numFmtId="0" fontId="3" fillId="0" borderId="37" xfId="3" applyFont="1" applyFill="1" applyBorder="1" applyAlignment="1">
      <alignment horizontal="center" vertical="center" wrapText="1"/>
    </xf>
    <xf numFmtId="0" fontId="3" fillId="0" borderId="38" xfId="3" applyFont="1" applyFill="1" applyBorder="1" applyAlignment="1">
      <alignment vertical="center"/>
    </xf>
    <xf numFmtId="0" fontId="4" fillId="0" borderId="38" xfId="3" applyFont="1" applyFill="1" applyBorder="1" applyAlignment="1">
      <alignment vertical="center" wrapText="1"/>
    </xf>
    <xf numFmtId="0" fontId="0" fillId="7" borderId="27" xfId="0" applyFont="1"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6" xfId="3" applyFont="1" applyFill="1" applyBorder="1" applyAlignment="1">
      <alignment horizontal="center" vertical="center" wrapText="1"/>
    </xf>
    <xf numFmtId="0" fontId="3" fillId="0" borderId="34" xfId="3" applyFont="1" applyFill="1" applyBorder="1" applyAlignment="1">
      <alignment horizontal="left" vertical="center" wrapText="1"/>
    </xf>
    <xf numFmtId="0" fontId="3" fillId="0" borderId="47" xfId="3" applyFont="1" applyFill="1" applyBorder="1" applyAlignment="1">
      <alignment horizontal="center" vertical="center" wrapText="1"/>
    </xf>
    <xf numFmtId="0" fontId="24" fillId="0" borderId="10"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17" fillId="7" borderId="28" xfId="0" applyFont="1" applyFill="1" applyBorder="1" applyAlignment="1">
      <alignment vertical="center"/>
    </xf>
    <xf numFmtId="0" fontId="17" fillId="7" borderId="48" xfId="0" applyFont="1" applyFill="1" applyBorder="1" applyAlignment="1">
      <alignment vertical="center"/>
    </xf>
    <xf numFmtId="0" fontId="17" fillId="7" borderId="22" xfId="0" applyFont="1" applyFill="1" applyBorder="1" applyAlignment="1">
      <alignment horizontal="center" vertical="center"/>
    </xf>
    <xf numFmtId="0" fontId="24" fillId="7" borderId="28" xfId="3" applyFont="1" applyFill="1" applyBorder="1" applyAlignment="1">
      <alignment horizontal="center" vertical="center" wrapText="1"/>
    </xf>
    <xf numFmtId="0" fontId="21" fillId="6" borderId="9" xfId="0" applyFont="1" applyFill="1" applyBorder="1" applyAlignment="1">
      <alignment horizontal="center" vertical="center"/>
    </xf>
    <xf numFmtId="0" fontId="31" fillId="7" borderId="27" xfId="3" applyFont="1" applyFill="1" applyBorder="1" applyAlignment="1">
      <alignment horizontal="center" vertical="center" wrapText="1"/>
    </xf>
    <xf numFmtId="0" fontId="30" fillId="6" borderId="29" xfId="3" applyFont="1" applyFill="1" applyBorder="1" applyAlignment="1">
      <alignment horizontal="center" vertical="center" wrapText="1"/>
    </xf>
    <xf numFmtId="0" fontId="30" fillId="6" borderId="30" xfId="3" applyFont="1" applyFill="1" applyBorder="1" applyAlignment="1">
      <alignment vertical="center"/>
    </xf>
    <xf numFmtId="0" fontId="30" fillId="6" borderId="32" xfId="3" applyFont="1" applyFill="1" applyBorder="1" applyAlignment="1">
      <alignment horizontal="center" vertical="center" wrapText="1"/>
    </xf>
    <xf numFmtId="0" fontId="30" fillId="6" borderId="34" xfId="3" applyFont="1" applyFill="1" applyBorder="1" applyAlignment="1">
      <alignment horizontal="center" vertical="center" wrapText="1"/>
    </xf>
    <xf numFmtId="0" fontId="34" fillId="6" borderId="35" xfId="0" applyFont="1" applyFill="1" applyBorder="1" applyAlignment="1">
      <alignment vertical="center" wrapText="1"/>
    </xf>
    <xf numFmtId="0" fontId="21" fillId="6" borderId="37" xfId="0" applyFont="1" applyFill="1" applyBorder="1"/>
    <xf numFmtId="0" fontId="21" fillId="7" borderId="4" xfId="0" applyFont="1" applyFill="1" applyBorder="1" applyAlignment="1">
      <alignment vertical="top"/>
    </xf>
    <xf numFmtId="0" fontId="30"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7" xfId="1" applyNumberFormat="1" applyFont="1" applyFill="1" applyBorder="1" applyAlignment="1">
      <alignment horizontal="center" vertical="center"/>
    </xf>
    <xf numFmtId="49" fontId="1" fillId="7" borderId="37"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7" xfId="0" applyNumberFormat="1" applyFont="1" applyFill="1" applyBorder="1" applyAlignment="1">
      <alignment horizontal="center" vertical="center" wrapText="1"/>
    </xf>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8" xfId="0" applyFont="1" applyBorder="1"/>
    <xf numFmtId="0" fontId="0" fillId="0" borderId="34" xfId="0" applyFont="1" applyBorder="1"/>
    <xf numFmtId="0" fontId="0" fillId="0" borderId="35" xfId="0" applyFont="1" applyBorder="1"/>
    <xf numFmtId="0" fontId="0" fillId="0" borderId="37" xfId="0" applyFont="1" applyBorder="1"/>
    <xf numFmtId="0" fontId="24" fillId="0" borderId="1" xfId="3" applyFont="1" applyFill="1" applyBorder="1" applyAlignment="1">
      <alignment vertical="center" wrapText="1"/>
    </xf>
    <xf numFmtId="0" fontId="24" fillId="0" borderId="29" xfId="3" applyFont="1" applyFill="1" applyBorder="1" applyAlignment="1">
      <alignment horizontal="center" vertical="center" wrapText="1"/>
    </xf>
    <xf numFmtId="0" fontId="24" fillId="0" borderId="30" xfId="0" applyFont="1" applyBorder="1" applyAlignment="1">
      <alignment horizontal="left" vertical="center" indent="1"/>
    </xf>
    <xf numFmtId="0" fontId="24" fillId="0" borderId="32" xfId="3" applyFont="1" applyFill="1" applyBorder="1" applyAlignment="1">
      <alignment horizontal="center" vertical="center" wrapText="1"/>
    </xf>
    <xf numFmtId="0" fontId="24" fillId="0" borderId="1" xfId="0" applyFont="1" applyBorder="1" applyAlignment="1">
      <alignment horizontal="left" vertical="center" indent="1"/>
    </xf>
    <xf numFmtId="0" fontId="24" fillId="0" borderId="42" xfId="3" applyFont="1" applyFill="1" applyBorder="1" applyAlignment="1">
      <alignment horizontal="center" vertical="center" wrapText="1"/>
    </xf>
    <xf numFmtId="0" fontId="24" fillId="0" borderId="16" xfId="0" applyFont="1" applyBorder="1" applyAlignment="1">
      <alignment horizontal="left" vertical="center" indent="1"/>
    </xf>
    <xf numFmtId="0" fontId="24" fillId="0" borderId="44" xfId="3" applyFont="1" applyFill="1" applyBorder="1" applyAlignment="1">
      <alignment horizontal="center" vertical="center" wrapText="1"/>
    </xf>
    <xf numFmtId="0" fontId="24" fillId="0" borderId="6" xfId="0" applyFont="1" applyFill="1" applyBorder="1" applyAlignment="1">
      <alignment horizontal="left" vertical="center" indent="1"/>
    </xf>
    <xf numFmtId="0" fontId="24" fillId="0" borderId="1" xfId="0" applyFont="1" applyFill="1" applyBorder="1" applyAlignment="1">
      <alignment horizontal="left" vertical="center" indent="1"/>
    </xf>
    <xf numFmtId="0" fontId="24" fillId="0" borderId="34" xfId="3" applyFont="1" applyFill="1" applyBorder="1" applyAlignment="1">
      <alignment horizontal="center" vertical="center" wrapText="1"/>
    </xf>
    <xf numFmtId="0" fontId="24" fillId="0" borderId="35" xfId="0" applyFont="1" applyFill="1" applyBorder="1" applyAlignment="1">
      <alignment horizontal="left" vertical="center" indent="1"/>
    </xf>
    <xf numFmtId="0" fontId="24" fillId="0" borderId="37" xfId="0" applyFont="1" applyFill="1" applyBorder="1"/>
    <xf numFmtId="0" fontId="0" fillId="0" borderId="0" xfId="3" applyFont="1" applyBorder="1" applyAlignment="1">
      <alignment vertical="center"/>
    </xf>
    <xf numFmtId="0" fontId="17" fillId="7" borderId="21" xfId="9" applyFont="1" applyFill="1" applyBorder="1" applyAlignment="1">
      <alignment horizontal="center" vertical="center" wrapText="1"/>
    </xf>
    <xf numFmtId="0" fontId="17" fillId="7" borderId="21" xfId="9" applyFont="1" applyFill="1" applyBorder="1" applyAlignment="1">
      <alignment horizontal="center" vertical="center"/>
    </xf>
    <xf numFmtId="0" fontId="17" fillId="7" borderId="23" xfId="9" applyFont="1" applyFill="1" applyBorder="1" applyAlignment="1">
      <alignment horizontal="center" vertical="center" wrapText="1"/>
    </xf>
    <xf numFmtId="0" fontId="17" fillId="7" borderId="22" xfId="9" applyFont="1" applyFill="1" applyBorder="1" applyAlignment="1">
      <alignment horizontal="center" vertical="center" wrapText="1"/>
    </xf>
    <xf numFmtId="0" fontId="17" fillId="7" borderId="6" xfId="9" applyFont="1" applyFill="1" applyBorder="1" applyAlignment="1">
      <alignment horizontal="center" vertical="center" wrapText="1"/>
    </xf>
    <xf numFmtId="0" fontId="17" fillId="7" borderId="19" xfId="9" applyFont="1" applyFill="1" applyBorder="1" applyAlignment="1">
      <alignment horizontal="left" vertical="center"/>
    </xf>
    <xf numFmtId="0" fontId="17" fillId="7" borderId="6" xfId="9" applyFont="1" applyFill="1" applyBorder="1" applyAlignment="1">
      <alignment horizontal="left" vertical="center"/>
    </xf>
    <xf numFmtId="0" fontId="24" fillId="0" borderId="1" xfId="9" applyFont="1" applyBorder="1" applyAlignment="1">
      <alignment horizontal="center" vertical="center"/>
    </xf>
    <xf numFmtId="0" fontId="24" fillId="0" borderId="1" xfId="9" applyFont="1" applyBorder="1" applyAlignment="1">
      <alignment horizontal="left" vertical="center"/>
    </xf>
    <xf numFmtId="49" fontId="24" fillId="0" borderId="1" xfId="9" applyNumberFormat="1" applyFont="1" applyBorder="1" applyAlignment="1">
      <alignment horizontal="left" vertical="center"/>
    </xf>
    <xf numFmtId="0" fontId="20" fillId="0" borderId="1" xfId="10" applyFont="1" applyBorder="1"/>
    <xf numFmtId="0" fontId="26" fillId="0" borderId="1" xfId="10" applyFont="1" applyFill="1" applyBorder="1"/>
    <xf numFmtId="0" fontId="17" fillId="7" borderId="1" xfId="9" applyFont="1" applyFill="1" applyBorder="1" applyAlignment="1">
      <alignment horizontal="center" vertical="center" wrapText="1"/>
    </xf>
    <xf numFmtId="0" fontId="17" fillId="7" borderId="4" xfId="9" applyFont="1" applyFill="1" applyBorder="1" applyAlignment="1">
      <alignment horizontal="left" vertical="center"/>
    </xf>
    <xf numFmtId="0" fontId="17" fillId="7" borderId="1" xfId="9" applyFont="1" applyFill="1" applyBorder="1" applyAlignment="1">
      <alignment horizontal="left" vertical="center"/>
    </xf>
    <xf numFmtId="0" fontId="24" fillId="0" borderId="4" xfId="9" applyFont="1" applyBorder="1" applyAlignment="1">
      <alignment horizontal="left" vertical="center"/>
    </xf>
    <xf numFmtId="0" fontId="20" fillId="0" borderId="1" xfId="0" applyFont="1" applyBorder="1"/>
    <xf numFmtId="0" fontId="20" fillId="7" borderId="1" xfId="0" applyFont="1" applyFill="1" applyBorder="1"/>
    <xf numFmtId="0" fontId="24" fillId="0" borderId="1" xfId="9" applyFont="1" applyFill="1" applyBorder="1" applyAlignment="1">
      <alignment horizontal="center" vertical="center"/>
    </xf>
    <xf numFmtId="0" fontId="24" fillId="0" borderId="1" xfId="9" applyFont="1" applyFill="1" applyBorder="1" applyAlignment="1">
      <alignment horizontal="left" vertical="center"/>
    </xf>
    <xf numFmtId="49" fontId="24" fillId="0" borderId="1" xfId="9" applyNumberFormat="1" applyFont="1" applyFill="1" applyBorder="1" applyAlignment="1">
      <alignment horizontal="left" vertical="center" wrapText="1"/>
    </xf>
    <xf numFmtId="0" fontId="20" fillId="0" borderId="1" xfId="0" applyFont="1" applyFill="1" applyBorder="1"/>
    <xf numFmtId="49" fontId="24" fillId="0" borderId="1" xfId="9" applyNumberFormat="1" applyFont="1" applyBorder="1" applyAlignment="1">
      <alignment horizontal="left" vertical="center" wrapText="1"/>
    </xf>
    <xf numFmtId="0" fontId="24" fillId="6" borderId="1" xfId="9" applyFont="1" applyFill="1" applyBorder="1" applyAlignment="1">
      <alignment horizontal="center" vertical="center"/>
    </xf>
    <xf numFmtId="0" fontId="24" fillId="0" borderId="1" xfId="10" applyFont="1" applyBorder="1" applyAlignment="1">
      <alignment horizontal="center"/>
    </xf>
    <xf numFmtId="0" fontId="24" fillId="0" borderId="1" xfId="10" applyFont="1" applyBorder="1"/>
    <xf numFmtId="0" fontId="58" fillId="0" borderId="1" xfId="10" applyFont="1" applyBorder="1"/>
    <xf numFmtId="0" fontId="12" fillId="0" borderId="29" xfId="3" applyFont="1" applyFill="1" applyBorder="1" applyAlignment="1">
      <alignment horizontal="center" vertical="center" wrapText="1"/>
    </xf>
    <xf numFmtId="0" fontId="12" fillId="0" borderId="30" xfId="3" applyFont="1" applyFill="1" applyBorder="1" applyAlignment="1">
      <alignment vertical="center"/>
    </xf>
    <xf numFmtId="0" fontId="12" fillId="0" borderId="32"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1" xfId="3" applyFont="1" applyFill="1" applyBorder="1" applyAlignment="1">
      <alignment vertical="center"/>
    </xf>
    <xf numFmtId="0" fontId="2" fillId="0" borderId="38"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5" xfId="3" applyFont="1" applyFill="1" applyBorder="1" applyAlignment="1">
      <alignment horizontal="left" vertical="center" wrapText="1"/>
    </xf>
    <xf numFmtId="0" fontId="3" fillId="0" borderId="37" xfId="3" applyFont="1" applyFill="1" applyBorder="1" applyAlignment="1">
      <alignment vertical="center"/>
    </xf>
    <xf numFmtId="0" fontId="1" fillId="7" borderId="28"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4" fillId="7" borderId="26" xfId="0" applyFont="1" applyFill="1" applyBorder="1" applyAlignment="1">
      <alignment horizontal="center" vertical="center" wrapText="1"/>
    </xf>
    <xf numFmtId="0" fontId="0" fillId="6" borderId="29" xfId="0" applyFont="1" applyFill="1" applyBorder="1" applyAlignment="1">
      <alignment horizontal="center" vertical="top" wrapText="1"/>
    </xf>
    <xf numFmtId="0" fontId="16" fillId="6" borderId="30" xfId="0" applyFont="1" applyFill="1" applyBorder="1" applyAlignment="1">
      <alignment vertical="center" wrapText="1"/>
    </xf>
    <xf numFmtId="0" fontId="59" fillId="6" borderId="30" xfId="0" applyFont="1" applyFill="1" applyBorder="1" applyAlignment="1">
      <alignment vertical="center" wrapText="1"/>
    </xf>
    <xf numFmtId="0" fontId="59" fillId="5" borderId="30" xfId="0" applyFont="1" applyFill="1" applyBorder="1" applyAlignment="1">
      <alignment vertical="center" wrapText="1"/>
    </xf>
    <xf numFmtId="0" fontId="59" fillId="5" borderId="31" xfId="0" applyFont="1" applyFill="1" applyBorder="1" applyAlignment="1">
      <alignment vertical="center" wrapText="1"/>
    </xf>
    <xf numFmtId="0" fontId="0" fillId="6" borderId="32" xfId="0" applyFont="1" applyFill="1" applyBorder="1" applyAlignment="1">
      <alignment horizontal="center" vertical="top" wrapText="1"/>
    </xf>
    <xf numFmtId="0" fontId="16" fillId="6" borderId="1" xfId="0" applyFont="1" applyFill="1" applyBorder="1" applyAlignment="1">
      <alignment vertical="center" wrapText="1"/>
    </xf>
    <xf numFmtId="0" fontId="59" fillId="5" borderId="1" xfId="0" applyFont="1" applyFill="1" applyBorder="1" applyAlignment="1">
      <alignment vertical="center" wrapText="1"/>
    </xf>
    <xf numFmtId="0" fontId="59" fillId="6" borderId="1" xfId="0" applyFont="1" applyFill="1" applyBorder="1" applyAlignment="1">
      <alignment vertical="center" wrapText="1"/>
    </xf>
    <xf numFmtId="0" fontId="59" fillId="6" borderId="38" xfId="0" applyFont="1" applyFill="1" applyBorder="1" applyAlignment="1">
      <alignment vertical="center" wrapText="1"/>
    </xf>
    <xf numFmtId="0" fontId="0" fillId="6" borderId="1" xfId="0" applyFont="1" applyFill="1" applyBorder="1" applyAlignment="1">
      <alignment horizontal="left" vertical="center" wrapText="1" indent="1"/>
    </xf>
    <xf numFmtId="0" fontId="59"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4" xfId="0" applyFont="1" applyFill="1" applyBorder="1" applyAlignment="1">
      <alignment horizontal="center" vertical="top" wrapText="1"/>
    </xf>
    <xf numFmtId="0" fontId="0" fillId="6" borderId="35" xfId="0" applyFont="1" applyFill="1" applyBorder="1" applyAlignment="1">
      <alignment horizontal="left" vertical="center" wrapText="1" indent="4"/>
    </xf>
    <xf numFmtId="0" fontId="59" fillId="6" borderId="35" xfId="0" applyFont="1" applyFill="1" applyBorder="1" applyAlignment="1">
      <alignment vertical="center" wrapText="1"/>
    </xf>
    <xf numFmtId="0" fontId="59" fillId="6" borderId="37" xfId="0" applyFont="1" applyFill="1" applyBorder="1" applyAlignment="1">
      <alignment vertical="center" wrapText="1"/>
    </xf>
    <xf numFmtId="0" fontId="0" fillId="6" borderId="30" xfId="0" applyFont="1" applyFill="1" applyBorder="1" applyAlignment="1">
      <alignment vertical="top" wrapText="1"/>
    </xf>
    <xf numFmtId="0" fontId="59" fillId="6" borderId="30" xfId="0" applyFont="1" applyFill="1" applyBorder="1" applyAlignment="1">
      <alignment vertical="top" wrapText="1"/>
    </xf>
    <xf numFmtId="0" fontId="59" fillId="6" borderId="31" xfId="0" applyFont="1" applyFill="1" applyBorder="1" applyAlignment="1">
      <alignment vertical="top" wrapText="1"/>
    </xf>
    <xf numFmtId="0" fontId="0" fillId="6" borderId="1" xfId="0" applyFont="1" applyFill="1" applyBorder="1" applyAlignment="1">
      <alignment horizontal="left" vertical="top" wrapText="1" indent="1"/>
    </xf>
    <xf numFmtId="0" fontId="59" fillId="6" borderId="1" xfId="0" applyFont="1" applyFill="1" applyBorder="1" applyAlignment="1">
      <alignment vertical="top" wrapText="1"/>
    </xf>
    <xf numFmtId="0" fontId="59" fillId="6" borderId="38" xfId="0" applyFont="1" applyFill="1" applyBorder="1" applyAlignment="1">
      <alignment vertical="top" wrapText="1"/>
    </xf>
    <xf numFmtId="0" fontId="0" fillId="6" borderId="1" xfId="0" applyFont="1" applyFill="1" applyBorder="1" applyAlignment="1">
      <alignment vertical="top" wrapText="1"/>
    </xf>
    <xf numFmtId="0" fontId="0" fillId="6" borderId="49" xfId="0" applyFont="1" applyFill="1" applyBorder="1" applyAlignment="1">
      <alignment horizontal="center" vertical="center" wrapText="1"/>
    </xf>
    <xf numFmtId="0" fontId="24" fillId="6" borderId="1" xfId="0" applyFont="1" applyFill="1" applyBorder="1" applyAlignment="1">
      <alignment vertical="top" wrapText="1"/>
    </xf>
    <xf numFmtId="0" fontId="24" fillId="6" borderId="1" xfId="0" applyFont="1" applyFill="1" applyBorder="1" applyAlignment="1">
      <alignment horizontal="left" vertical="top" wrapText="1" indent="1"/>
    </xf>
    <xf numFmtId="0" fontId="0" fillId="6" borderId="35" xfId="0" applyFont="1" applyFill="1" applyBorder="1" applyAlignment="1">
      <alignment vertical="top" wrapText="1"/>
    </xf>
    <xf numFmtId="0" fontId="59" fillId="6" borderId="35" xfId="0" applyFont="1" applyFill="1" applyBorder="1" applyAlignment="1">
      <alignment vertical="top" wrapText="1"/>
    </xf>
    <xf numFmtId="0" fontId="59" fillId="6" borderId="37" xfId="0" applyFont="1" applyFill="1" applyBorder="1" applyAlignment="1">
      <alignment vertical="top" wrapText="1"/>
    </xf>
    <xf numFmtId="0" fontId="1" fillId="0" borderId="6" xfId="0" applyFont="1" applyBorder="1"/>
    <xf numFmtId="0" fontId="1" fillId="0" borderId="1" xfId="0" applyFont="1" applyBorder="1"/>
    <xf numFmtId="0" fontId="36" fillId="7" borderId="29" xfId="0" applyNumberFormat="1" applyFont="1" applyFill="1" applyBorder="1" applyAlignment="1">
      <alignment horizontal="center" vertical="center"/>
    </xf>
    <xf numFmtId="0" fontId="36" fillId="7" borderId="44" xfId="0" applyNumberFormat="1" applyFont="1" applyFill="1" applyBorder="1" applyAlignment="1">
      <alignment horizontal="center" vertical="center"/>
    </xf>
    <xf numFmtId="0" fontId="36" fillId="7" borderId="50" xfId="0" applyNumberFormat="1" applyFont="1" applyFill="1" applyBorder="1" applyAlignment="1">
      <alignment horizontal="center" vertical="center"/>
    </xf>
    <xf numFmtId="0" fontId="59" fillId="6" borderId="46"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9" fillId="6" borderId="2" xfId="0" applyFont="1" applyFill="1" applyBorder="1" applyAlignment="1">
      <alignment horizontal="left" vertical="center" wrapText="1"/>
    </xf>
    <xf numFmtId="0" fontId="0" fillId="0" borderId="38" xfId="0" applyFont="1" applyBorder="1" applyAlignment="1">
      <alignment horizontal="center"/>
    </xf>
    <xf numFmtId="0" fontId="59" fillId="6" borderId="47" xfId="0" applyFont="1" applyFill="1" applyBorder="1" applyAlignment="1">
      <alignment horizontal="left" vertical="center" wrapText="1" indent="1"/>
    </xf>
    <xf numFmtId="0" fontId="17" fillId="7" borderId="29" xfId="0" applyNumberFormat="1" applyFont="1" applyFill="1" applyBorder="1" applyAlignment="1">
      <alignment horizontal="center" vertical="center"/>
    </xf>
    <xf numFmtId="0" fontId="59"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7" fillId="7" borderId="44"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7" fillId="7" borderId="50" xfId="0" applyNumberFormat="1" applyFont="1" applyFill="1" applyBorder="1" applyAlignment="1">
      <alignment horizontal="center" vertical="center"/>
    </xf>
    <xf numFmtId="0" fontId="59" fillId="6" borderId="35" xfId="0" applyFont="1" applyFill="1" applyBorder="1" applyAlignment="1">
      <alignment horizontal="left" vertical="center" wrapText="1"/>
    </xf>
    <xf numFmtId="0" fontId="0" fillId="6" borderId="1" xfId="0" applyFont="1" applyFill="1" applyBorder="1" applyAlignment="1">
      <alignment wrapText="1"/>
    </xf>
    <xf numFmtId="0" fontId="0" fillId="6" borderId="35" xfId="0" applyFont="1" applyFill="1" applyBorder="1" applyAlignment="1">
      <alignment wrapText="1"/>
    </xf>
    <xf numFmtId="0" fontId="17" fillId="7" borderId="32" xfId="0" applyNumberFormat="1" applyFont="1" applyFill="1" applyBorder="1" applyAlignment="1">
      <alignment horizontal="center" vertical="center"/>
    </xf>
    <xf numFmtId="0" fontId="17" fillId="7" borderId="34" xfId="0" applyNumberFormat="1" applyFont="1" applyFill="1" applyBorder="1" applyAlignment="1">
      <alignment horizontal="center" vertical="center"/>
    </xf>
    <xf numFmtId="0" fontId="0" fillId="6" borderId="35" xfId="0" applyFont="1" applyFill="1" applyBorder="1" applyAlignment="1">
      <alignment horizontal="left" indent="1"/>
    </xf>
    <xf numFmtId="0" fontId="57" fillId="0" borderId="0" xfId="3" applyFont="1" applyAlignment="1">
      <alignment horizontal="left" vertical="center"/>
    </xf>
    <xf numFmtId="0" fontId="0" fillId="0" borderId="0" xfId="3" applyFont="1" applyAlignment="1">
      <alignment vertical="center"/>
    </xf>
    <xf numFmtId="0" fontId="45" fillId="7" borderId="2" xfId="0" applyFont="1" applyFill="1" applyBorder="1"/>
    <xf numFmtId="0" fontId="17"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2" fillId="7" borderId="5" xfId="0" applyNumberFormat="1" applyFont="1" applyFill="1" applyBorder="1" applyAlignment="1">
      <alignment horizontal="center"/>
    </xf>
    <xf numFmtId="0" fontId="1" fillId="0" borderId="0" xfId="0" applyFont="1" applyAlignment="1">
      <alignment wrapText="1"/>
    </xf>
    <xf numFmtId="0" fontId="34" fillId="6" borderId="0" xfId="0" applyFont="1" applyFill="1" applyAlignment="1">
      <alignment horizontal="left"/>
    </xf>
    <xf numFmtId="0" fontId="45" fillId="0" borderId="0" xfId="10" applyFont="1" applyFill="1" applyAlignment="1">
      <alignment horizontal="right" vertical="center"/>
    </xf>
    <xf numFmtId="0" fontId="45" fillId="7" borderId="2" xfId="3" applyFont="1" applyFill="1" applyBorder="1" applyAlignment="1">
      <alignment vertical="center"/>
    </xf>
    <xf numFmtId="0" fontId="5" fillId="0" borderId="0" xfId="3" applyFill="1" applyAlignment="1"/>
    <xf numFmtId="0" fontId="50" fillId="0" borderId="0" xfId="0" applyFont="1" applyFill="1" applyAlignment="1">
      <alignment horizontal="center"/>
    </xf>
    <xf numFmtId="0" fontId="0" fillId="7" borderId="1" xfId="0" applyFont="1" applyFill="1" applyBorder="1" applyAlignment="1">
      <alignment horizontal="left" wrapText="1"/>
    </xf>
    <xf numFmtId="0" fontId="45" fillId="7" borderId="2" xfId="0" applyFont="1" applyFill="1" applyBorder="1" applyAlignment="1"/>
    <xf numFmtId="0" fontId="18" fillId="0" borderId="0" xfId="0" applyFont="1" applyAlignment="1">
      <alignment horizontal="left"/>
    </xf>
    <xf numFmtId="0" fontId="45" fillId="0" borderId="0" xfId="10" applyFont="1" applyFill="1" applyAlignment="1">
      <alignment horizontal="center" vertical="center" wrapText="1"/>
    </xf>
    <xf numFmtId="0" fontId="19" fillId="7" borderId="2" xfId="3" applyFont="1" applyFill="1" applyBorder="1" applyAlignment="1">
      <alignment vertical="center"/>
    </xf>
    <xf numFmtId="0" fontId="24" fillId="0" borderId="0" xfId="0" applyFont="1" applyBorder="1" applyAlignment="1"/>
    <xf numFmtId="0" fontId="24" fillId="7" borderId="4" xfId="0" applyFont="1" applyFill="1" applyBorder="1" applyAlignment="1"/>
    <xf numFmtId="0" fontId="24" fillId="7" borderId="5" xfId="0" applyFont="1" applyFill="1" applyBorder="1" applyAlignment="1"/>
    <xf numFmtId="0" fontId="0" fillId="0" borderId="0" xfId="3" applyFont="1" applyAlignment="1">
      <alignment vertical="center" wrapText="1"/>
    </xf>
    <xf numFmtId="0" fontId="13" fillId="0" borderId="31" xfId="3" applyFont="1" applyFill="1" applyBorder="1" applyAlignment="1">
      <alignment horizontal="center" vertical="center" wrapText="1"/>
    </xf>
    <xf numFmtId="0" fontId="24" fillId="0" borderId="4" xfId="9" applyFont="1" applyFill="1" applyBorder="1" applyAlignment="1">
      <alignment horizontal="left" vertical="center"/>
    </xf>
    <xf numFmtId="0" fontId="5" fillId="0" borderId="0" xfId="3" applyFont="1" applyAlignment="1"/>
    <xf numFmtId="0" fontId="34" fillId="6" borderId="0" xfId="0" applyFont="1" applyFill="1"/>
    <xf numFmtId="3" fontId="3" fillId="0" borderId="30" xfId="3" applyNumberFormat="1" applyFont="1" applyFill="1" applyBorder="1" applyAlignment="1">
      <alignment vertical="center"/>
    </xf>
    <xf numFmtId="3" fontId="3" fillId="0" borderId="1" xfId="3" applyNumberFormat="1" applyFont="1" applyFill="1" applyBorder="1" applyAlignment="1">
      <alignment vertical="center"/>
    </xf>
    <xf numFmtId="3" fontId="3" fillId="0" borderId="30" xfId="3" applyNumberFormat="1" applyFont="1" applyFill="1" applyBorder="1" applyAlignment="1">
      <alignment vertical="center" wrapText="1"/>
    </xf>
    <xf numFmtId="3" fontId="3" fillId="0" borderId="1" xfId="3" applyNumberFormat="1" applyFont="1" applyFill="1" applyBorder="1" applyAlignment="1">
      <alignment vertical="center" wrapText="1"/>
    </xf>
    <xf numFmtId="3" fontId="3" fillId="0" borderId="16" xfId="3" applyNumberFormat="1" applyFont="1" applyFill="1" applyBorder="1" applyAlignment="1">
      <alignment vertical="center" wrapText="1"/>
    </xf>
    <xf numFmtId="3" fontId="3" fillId="0" borderId="6" xfId="3" applyNumberFormat="1" applyFont="1" applyFill="1" applyBorder="1" applyAlignment="1">
      <alignment vertical="center" wrapText="1"/>
    </xf>
    <xf numFmtId="3" fontId="3" fillId="0" borderId="43" xfId="3" applyNumberFormat="1" applyFont="1" applyBorder="1" applyAlignment="1">
      <alignment horizontal="center" vertical="center" wrapText="1"/>
    </xf>
    <xf numFmtId="0" fontId="3" fillId="0" borderId="16" xfId="3" applyFont="1" applyBorder="1" applyAlignment="1">
      <alignment vertical="center" wrapText="1"/>
    </xf>
    <xf numFmtId="3" fontId="3" fillId="0" borderId="35" xfId="3" applyNumberFormat="1" applyFont="1" applyFill="1" applyBorder="1" applyAlignment="1">
      <alignment vertical="center" wrapText="1"/>
    </xf>
    <xf numFmtId="3" fontId="5" fillId="0" borderId="0" xfId="3" applyNumberFormat="1" applyAlignment="1"/>
    <xf numFmtId="0" fontId="5" fillId="0" borderId="0" xfId="3" applyAlignment="1">
      <alignment wrapText="1"/>
    </xf>
    <xf numFmtId="3" fontId="24" fillId="0" borderId="31" xfId="0" applyNumberFormat="1" applyFont="1" applyFill="1" applyBorder="1"/>
    <xf numFmtId="3" fontId="24" fillId="0" borderId="38" xfId="0" applyNumberFormat="1" applyFont="1" applyFill="1" applyBorder="1"/>
    <xf numFmtId="3" fontId="24" fillId="0" borderId="43" xfId="0" applyNumberFormat="1" applyFont="1" applyFill="1" applyBorder="1"/>
    <xf numFmtId="3" fontId="24" fillId="0" borderId="33" xfId="0" applyNumberFormat="1" applyFont="1" applyFill="1" applyBorder="1"/>
    <xf numFmtId="0" fontId="3" fillId="0" borderId="22" xfId="3" applyFont="1" applyFill="1" applyBorder="1" applyAlignment="1">
      <alignment vertical="center" wrapText="1"/>
    </xf>
    <xf numFmtId="0" fontId="3" fillId="0" borderId="31" xfId="3" applyFont="1" applyFill="1" applyBorder="1" applyAlignment="1">
      <alignment vertical="center" wrapText="1"/>
    </xf>
    <xf numFmtId="0" fontId="3" fillId="0" borderId="33" xfId="3" applyFont="1" applyFill="1" applyBorder="1" applyAlignment="1">
      <alignment vertical="center" wrapText="1"/>
    </xf>
    <xf numFmtId="0" fontId="3" fillId="0" borderId="36" xfId="3" applyFont="1" applyFill="1" applyBorder="1" applyAlignment="1">
      <alignment vertical="center" wrapText="1"/>
    </xf>
    <xf numFmtId="0" fontId="3" fillId="0" borderId="38" xfId="3" applyFont="1" applyBorder="1" applyAlignment="1">
      <alignment horizontal="center" vertical="center"/>
    </xf>
    <xf numFmtId="0" fontId="3" fillId="0" borderId="38" xfId="3" applyFont="1" applyBorder="1">
      <alignment vertical="center"/>
    </xf>
    <xf numFmtId="0" fontId="3" fillId="0" borderId="38" xfId="3" applyFont="1" applyBorder="1" applyAlignment="1">
      <alignment vertical="center" wrapText="1"/>
    </xf>
    <xf numFmtId="14" fontId="3" fillId="0" borderId="38" xfId="3" applyNumberFormat="1" applyFont="1" applyFill="1" applyBorder="1" applyAlignment="1">
      <alignment horizontal="left" vertical="center"/>
    </xf>
    <xf numFmtId="0" fontId="30" fillId="6" borderId="31" xfId="3" applyFont="1" applyFill="1" applyBorder="1" applyAlignment="1">
      <alignment vertical="center" wrapText="1"/>
    </xf>
    <xf numFmtId="0" fontId="30" fillId="6" borderId="38" xfId="3" applyFont="1" applyFill="1" applyBorder="1" applyAlignment="1">
      <alignment vertical="center" wrapText="1"/>
    </xf>
    <xf numFmtId="0" fontId="30" fillId="6" borderId="38" xfId="3" applyFont="1" applyFill="1" applyBorder="1">
      <alignment vertical="center"/>
    </xf>
    <xf numFmtId="3" fontId="59" fillId="6" borderId="1" xfId="0" applyNumberFormat="1" applyFont="1" applyFill="1" applyBorder="1" applyAlignment="1">
      <alignment vertical="center" wrapText="1"/>
    </xf>
    <xf numFmtId="3" fontId="59" fillId="6" borderId="38" xfId="0" applyNumberFormat="1" applyFont="1" applyFill="1" applyBorder="1" applyAlignment="1">
      <alignment vertical="center" wrapText="1"/>
    </xf>
    <xf numFmtId="0" fontId="3" fillId="6" borderId="31" xfId="3" applyFont="1" applyFill="1" applyBorder="1" applyAlignment="1">
      <alignment horizontal="center" vertical="center"/>
    </xf>
    <xf numFmtId="164" fontId="30" fillId="6" borderId="38" xfId="3" applyNumberFormat="1" applyFont="1" applyFill="1" applyBorder="1">
      <alignment vertical="center"/>
    </xf>
    <xf numFmtId="14" fontId="17" fillId="7" borderId="5" xfId="3" applyNumberFormat="1" applyFont="1" applyFill="1" applyBorder="1" applyAlignment="1">
      <alignment horizontal="center"/>
    </xf>
    <xf numFmtId="0" fontId="21" fillId="0" borderId="0" xfId="10" applyFont="1" applyAlignment="1">
      <alignment horizontal="left" vertical="center" wrapText="1"/>
    </xf>
    <xf numFmtId="0" fontId="34" fillId="0" borderId="0" xfId="10" applyFont="1" applyAlignment="1">
      <alignment vertical="center" wrapText="1"/>
    </xf>
    <xf numFmtId="0" fontId="24" fillId="0" borderId="0" xfId="0" applyFont="1" applyAlignment="1">
      <alignment vertical="center"/>
    </xf>
    <xf numFmtId="0" fontId="25" fillId="0" borderId="0" xfId="9" applyFont="1" applyBorder="1" applyAlignment="1">
      <alignment horizontal="left" vertical="center" wrapText="1"/>
    </xf>
    <xf numFmtId="0" fontId="24" fillId="0" borderId="16" xfId="0" applyFont="1" applyBorder="1" applyAlignment="1">
      <alignment horizontal="left" vertical="center" wrapText="1"/>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45" fillId="0" borderId="0" xfId="9" applyFont="1" applyBorder="1" applyAlignment="1">
      <alignment horizontal="left" vertical="center" wrapText="1"/>
    </xf>
    <xf numFmtId="0" fontId="24" fillId="0" borderId="18" xfId="3" applyFont="1" applyBorder="1" applyAlignment="1">
      <alignment horizontal="left" vertical="center" wrapText="1"/>
    </xf>
    <xf numFmtId="0" fontId="0" fillId="0" borderId="18" xfId="3" applyFont="1" applyBorder="1" applyAlignment="1">
      <alignment horizontal="left" vertical="center" wrapText="1"/>
    </xf>
    <xf numFmtId="0" fontId="16" fillId="7" borderId="17" xfId="3" applyFont="1" applyFill="1" applyBorder="1" applyAlignment="1">
      <alignment horizontal="center" vertical="center" wrapText="1"/>
    </xf>
    <xf numFmtId="0" fontId="16" fillId="7" borderId="20" xfId="3" applyFont="1" applyFill="1" applyBorder="1" applyAlignment="1">
      <alignment horizontal="center" vertical="center" wrapText="1"/>
    </xf>
    <xf numFmtId="0" fontId="0" fillId="0" borderId="19" xfId="3" applyFont="1" applyBorder="1" applyAlignment="1">
      <alignment horizontal="left" vertical="center" wrapText="1"/>
    </xf>
    <xf numFmtId="0" fontId="0" fillId="0" borderId="18" xfId="3" applyFont="1" applyBorder="1" applyAlignment="1">
      <alignment horizontal="left" wrapText="1"/>
    </xf>
    <xf numFmtId="0" fontId="24" fillId="0" borderId="0" xfId="0" applyFont="1" applyFill="1" applyAlignment="1">
      <alignment horizontal="left" vertical="center" wrapText="1"/>
    </xf>
    <xf numFmtId="0" fontId="24" fillId="0" borderId="17"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7"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5" fillId="0" borderId="0" xfId="3" applyFont="1" applyAlignment="1">
      <alignment horizontal="left" wrapText="1"/>
    </xf>
    <xf numFmtId="0" fontId="0" fillId="0" borderId="0" xfId="3" applyFont="1" applyAlignment="1">
      <alignment horizontal="left" vertical="center" wrapText="1"/>
    </xf>
    <xf numFmtId="0" fontId="20" fillId="0" borderId="0" xfId="3" applyFont="1" applyAlignment="1">
      <alignment horizontal="left" vertical="center" wrapText="1"/>
    </xf>
    <xf numFmtId="0" fontId="5" fillId="0" borderId="0" xfId="3" applyAlignment="1">
      <alignment horizontal="left" wrapText="1"/>
    </xf>
    <xf numFmtId="0" fontId="5" fillId="0" borderId="0" xfId="3" applyAlignment="1">
      <alignment horizontal="left"/>
    </xf>
    <xf numFmtId="0" fontId="12" fillId="7" borderId="14" xfId="3" applyFont="1" applyFill="1" applyBorder="1" applyAlignment="1">
      <alignment horizontal="center" vertical="center" wrapText="1"/>
    </xf>
    <xf numFmtId="0" fontId="12" fillId="7" borderId="15" xfId="3" applyFont="1" applyFill="1" applyBorder="1" applyAlignment="1">
      <alignment horizontal="center" vertical="center" wrapText="1"/>
    </xf>
    <xf numFmtId="0" fontId="12" fillId="7" borderId="10" xfId="3" applyFont="1" applyFill="1" applyBorder="1" applyAlignment="1">
      <alignment horizontal="center" vertical="center" wrapText="1"/>
    </xf>
    <xf numFmtId="0" fontId="3" fillId="0" borderId="39" xfId="3" applyFont="1" applyFill="1" applyBorder="1" applyAlignment="1">
      <alignment vertical="center" wrapText="1"/>
    </xf>
    <xf numFmtId="0" fontId="3" fillId="0" borderId="18" xfId="3" applyFont="1" applyFill="1" applyBorder="1" applyAlignment="1">
      <alignment vertical="center" wrapText="1"/>
    </xf>
    <xf numFmtId="0" fontId="3" fillId="0" borderId="45" xfId="3" applyFont="1" applyFill="1" applyBorder="1" applyAlignment="1">
      <alignment vertical="center" wrapText="1"/>
    </xf>
    <xf numFmtId="0" fontId="3" fillId="0" borderId="12" xfId="3" applyFont="1" applyFill="1" applyBorder="1" applyAlignment="1">
      <alignment vertical="center" wrapText="1"/>
    </xf>
    <xf numFmtId="0" fontId="3" fillId="0" borderId="13" xfId="3" applyFont="1" applyFill="1" applyBorder="1" applyAlignment="1">
      <alignment vertical="center" wrapText="1"/>
    </xf>
    <xf numFmtId="0" fontId="3" fillId="0" borderId="11" xfId="3" applyFont="1" applyFill="1" applyBorder="1" applyAlignment="1">
      <alignment vertical="center" wrapText="1"/>
    </xf>
    <xf numFmtId="0" fontId="20" fillId="0" borderId="18" xfId="3" applyFont="1" applyBorder="1" applyAlignment="1">
      <alignment horizontal="left" vertical="center" wrapText="1"/>
    </xf>
    <xf numFmtId="0" fontId="17" fillId="7" borderId="23" xfId="0" applyFont="1" applyFill="1" applyBorder="1" applyAlignment="1">
      <alignment horizontal="left" vertical="center"/>
    </xf>
    <xf numFmtId="0" fontId="17"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Border="1" applyAlignment="1">
      <alignment horizontal="left" wrapText="1"/>
    </xf>
    <xf numFmtId="0" fontId="17" fillId="7" borderId="17" xfId="0" applyFont="1" applyFill="1" applyBorder="1" applyAlignment="1">
      <alignment horizontal="center" vertical="center"/>
    </xf>
    <xf numFmtId="0" fontId="17" fillId="7" borderId="41" xfId="0" applyFont="1" applyFill="1" applyBorder="1" applyAlignment="1">
      <alignment horizontal="center" vertical="center"/>
    </xf>
    <xf numFmtId="0" fontId="21" fillId="6" borderId="27" xfId="0" applyFont="1" applyFill="1" applyBorder="1" applyAlignment="1">
      <alignment horizontal="center" vertical="center"/>
    </xf>
    <xf numFmtId="0" fontId="21" fillId="6" borderId="40" xfId="0" applyFont="1" applyFill="1" applyBorder="1" applyAlignment="1">
      <alignment horizontal="center" vertical="center"/>
    </xf>
    <xf numFmtId="0" fontId="21" fillId="6" borderId="17" xfId="0" applyFont="1" applyFill="1" applyBorder="1" applyAlignment="1">
      <alignment horizontal="center" vertical="center"/>
    </xf>
    <xf numFmtId="0" fontId="21" fillId="6" borderId="41" xfId="0" applyFont="1" applyFill="1" applyBorder="1" applyAlignment="1">
      <alignment horizontal="center" vertical="center"/>
    </xf>
    <xf numFmtId="0" fontId="0" fillId="6" borderId="27"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7" borderId="14"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0" xfId="0" applyFont="1" applyFill="1" applyBorder="1" applyAlignment="1">
      <alignment horizontal="left" vertical="top" wrapText="1"/>
    </xf>
    <xf numFmtId="0" fontId="32" fillId="7" borderId="2" xfId="0" applyFont="1" applyFill="1" applyBorder="1" applyAlignment="1">
      <alignment horizontal="left" vertical="top"/>
    </xf>
    <xf numFmtId="0" fontId="32" fillId="7" borderId="4" xfId="0" applyFont="1" applyFill="1" applyBorder="1" applyAlignment="1">
      <alignment horizontal="left" vertical="top"/>
    </xf>
    <xf numFmtId="0" fontId="21" fillId="7" borderId="2" xfId="0" applyFont="1" applyFill="1" applyBorder="1" applyAlignment="1">
      <alignment horizontal="left" vertical="top"/>
    </xf>
    <xf numFmtId="0" fontId="21" fillId="7" borderId="4" xfId="0" applyFont="1" applyFill="1" applyBorder="1" applyAlignment="1">
      <alignment horizontal="left" vertical="top"/>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9" xfId="0" applyFont="1" applyFill="1" applyBorder="1" applyAlignment="1">
      <alignment horizontal="center" vertical="center" wrapText="1"/>
    </xf>
    <xf numFmtId="0" fontId="21" fillId="6" borderId="0" xfId="0" applyFont="1" applyFill="1" applyBorder="1" applyAlignment="1">
      <alignment vertical="center" wrapText="1"/>
    </xf>
    <xf numFmtId="0" fontId="0" fillId="6" borderId="40" xfId="0" applyFont="1" applyFill="1" applyBorder="1" applyAlignment="1">
      <alignment horizontal="center" vertical="center" wrapText="1"/>
    </xf>
    <xf numFmtId="0" fontId="0" fillId="6" borderId="8" xfId="0" applyFont="1" applyFill="1" applyBorder="1" applyAlignment="1">
      <alignment horizontal="center" vertical="center" wrapText="1"/>
    </xf>
    <xf numFmtId="49" fontId="18" fillId="7" borderId="2" xfId="1" applyNumberFormat="1" applyFont="1" applyFill="1" applyBorder="1" applyAlignment="1">
      <alignment horizontal="left" vertical="center"/>
    </xf>
    <xf numFmtId="49" fontId="18" fillId="7" borderId="4" xfId="1" applyNumberFormat="1" applyFont="1" applyFill="1" applyBorder="1" applyAlignment="1">
      <alignment horizontal="left" vertical="center"/>
    </xf>
    <xf numFmtId="49" fontId="18" fillId="7" borderId="5" xfId="1" applyNumberFormat="1" applyFont="1" applyFill="1" applyBorder="1" applyAlignment="1">
      <alignment horizontal="left" vertical="center"/>
    </xf>
    <xf numFmtId="0" fontId="28" fillId="0" borderId="0" xfId="0" applyFont="1" applyAlignment="1">
      <alignment horizontal="left" wrapText="1"/>
    </xf>
    <xf numFmtId="0" fontId="24"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8" fillId="7" borderId="1" xfId="0" applyNumberFormat="1" applyFont="1" applyFill="1" applyBorder="1" applyAlignment="1">
      <alignment horizontal="left" vertical="center"/>
    </xf>
    <xf numFmtId="0" fontId="21" fillId="6" borderId="0" xfId="0" applyFont="1" applyFill="1" applyAlignment="1">
      <alignment horizontal="left" vertical="center" wrapText="1"/>
    </xf>
    <xf numFmtId="49" fontId="18" fillId="7" borderId="2" xfId="0" applyNumberFormat="1" applyFont="1" applyFill="1" applyBorder="1" applyAlignment="1">
      <alignment horizontal="left" vertical="center"/>
    </xf>
    <xf numFmtId="49" fontId="18" fillId="7" borderId="4" xfId="0" applyNumberFormat="1" applyFont="1" applyFill="1" applyBorder="1" applyAlignment="1">
      <alignment horizontal="left" vertical="center"/>
    </xf>
    <xf numFmtId="49" fontId="18"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4"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7" xfId="0" applyFont="1" applyFill="1" applyBorder="1" applyAlignment="1">
      <alignment horizontal="center"/>
    </xf>
    <xf numFmtId="0" fontId="0" fillId="0" borderId="28" xfId="0" applyFont="1" applyBorder="1" applyAlignment="1">
      <alignment horizontal="left" vertical="top" wrapText="1"/>
    </xf>
    <xf numFmtId="0" fontId="0" fillId="0" borderId="22" xfId="0" applyFont="1" applyBorder="1" applyAlignment="1">
      <alignment horizontal="left" vertical="top"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showGridLines="0" topLeftCell="A6" zoomScaleNormal="100" workbookViewId="0">
      <selection activeCell="J11" sqref="J11"/>
    </sheetView>
  </sheetViews>
  <sheetFormatPr defaultColWidth="11" defaultRowHeight="12.75" x14ac:dyDescent="0.2"/>
  <cols>
    <col min="1" max="1" width="3.7109375" style="22" customWidth="1"/>
    <col min="2" max="2" width="13.28515625" style="22" customWidth="1"/>
    <col min="3" max="3" width="74.140625" style="22" bestFit="1" customWidth="1"/>
    <col min="4" max="4" width="44.140625" style="22" customWidth="1"/>
    <col min="5" max="5" width="10.7109375" style="22" customWidth="1"/>
    <col min="6" max="6" width="40.42578125" style="22" customWidth="1"/>
    <col min="7" max="7" width="9.5703125" style="22" customWidth="1"/>
    <col min="8" max="8" width="11" style="22" customWidth="1"/>
    <col min="9" max="16384" width="11" style="22"/>
  </cols>
  <sheetData>
    <row r="1" spans="1:9" ht="10.15" customHeight="1" x14ac:dyDescent="0.2">
      <c r="A1" s="43"/>
      <c r="B1" s="43"/>
      <c r="C1" s="43"/>
    </row>
    <row r="2" spans="1:9" ht="21.6" customHeight="1" x14ac:dyDescent="0.2">
      <c r="A2" s="43"/>
      <c r="B2" s="95" t="s">
        <v>419</v>
      </c>
      <c r="C2" s="99" t="s">
        <v>323</v>
      </c>
      <c r="D2" s="351" t="s">
        <v>315</v>
      </c>
    </row>
    <row r="3" spans="1:9" ht="10.15" customHeight="1" x14ac:dyDescent="0.25">
      <c r="A3" s="43"/>
      <c r="B3" s="43"/>
      <c r="C3" s="43"/>
      <c r="D3"/>
    </row>
    <row r="4" spans="1:9" ht="22.15" customHeight="1" x14ac:dyDescent="0.25">
      <c r="A4" s="44"/>
      <c r="B4" s="46" t="s">
        <v>317</v>
      </c>
      <c r="E4"/>
      <c r="G4" s="46"/>
      <c r="H4" s="46"/>
      <c r="I4" s="46"/>
    </row>
    <row r="5" spans="1:9" ht="26.45" customHeight="1" x14ac:dyDescent="0.2">
      <c r="A5" s="44"/>
      <c r="B5" s="406" t="s">
        <v>318</v>
      </c>
      <c r="C5" s="406"/>
      <c r="D5" s="406"/>
      <c r="E5" s="406"/>
      <c r="F5" s="406"/>
      <c r="G5" s="46"/>
      <c r="H5" s="46"/>
      <c r="I5" s="46"/>
    </row>
    <row r="6" spans="1:9" ht="49.9" customHeight="1" x14ac:dyDescent="0.2">
      <c r="A6" s="44"/>
      <c r="B6" s="402" t="s">
        <v>321</v>
      </c>
      <c r="C6" s="402"/>
      <c r="D6" s="402"/>
      <c r="E6" s="402"/>
      <c r="F6" s="402"/>
      <c r="G6" s="44"/>
      <c r="H6" s="44"/>
    </row>
    <row r="7" spans="1:9" ht="12" customHeight="1" x14ac:dyDescent="0.2">
      <c r="A7" s="44"/>
      <c r="B7" s="23"/>
      <c r="C7" s="86"/>
      <c r="G7" s="44"/>
      <c r="H7" s="44"/>
    </row>
    <row r="8" spans="1:9" ht="16.5" customHeight="1" x14ac:dyDescent="0.25">
      <c r="A8" s="44"/>
      <c r="B8" s="48" t="s">
        <v>253</v>
      </c>
      <c r="C8" s="44"/>
      <c r="F8"/>
    </row>
    <row r="9" spans="1:9" ht="12" customHeight="1" thickBot="1" x14ac:dyDescent="0.25">
      <c r="A9" s="43"/>
      <c r="B9" s="43"/>
      <c r="C9" s="43"/>
    </row>
    <row r="10" spans="1:9" ht="62.45" customHeight="1" thickBot="1" x14ac:dyDescent="0.25">
      <c r="A10" s="43"/>
      <c r="B10" s="240" t="s">
        <v>93</v>
      </c>
      <c r="C10" s="241" t="s">
        <v>82</v>
      </c>
      <c r="D10" s="240" t="s">
        <v>88</v>
      </c>
      <c r="E10" s="242" t="s">
        <v>269</v>
      </c>
      <c r="F10" s="243" t="s">
        <v>250</v>
      </c>
    </row>
    <row r="11" spans="1:9" ht="16.899999999999999" customHeight="1" x14ac:dyDescent="0.2">
      <c r="A11" s="43"/>
      <c r="B11" s="244"/>
      <c r="C11" s="245" t="s">
        <v>83</v>
      </c>
      <c r="D11" s="246"/>
      <c r="E11" s="246"/>
      <c r="F11" s="246"/>
    </row>
    <row r="12" spans="1:9" ht="16.899999999999999" customHeight="1" x14ac:dyDescent="0.25">
      <c r="A12" s="43"/>
      <c r="B12" s="247" t="s">
        <v>91</v>
      </c>
      <c r="C12" s="248" t="s">
        <v>324</v>
      </c>
      <c r="D12" s="249" t="s">
        <v>330</v>
      </c>
      <c r="E12" s="249" t="s">
        <v>449</v>
      </c>
      <c r="F12" s="250"/>
    </row>
    <row r="13" spans="1:9" ht="16.899999999999999" customHeight="1" x14ac:dyDescent="0.25">
      <c r="A13" s="43"/>
      <c r="B13" s="247" t="s">
        <v>92</v>
      </c>
      <c r="C13" s="248" t="s">
        <v>270</v>
      </c>
      <c r="D13" s="249" t="s">
        <v>330</v>
      </c>
      <c r="E13" s="249" t="s">
        <v>449</v>
      </c>
      <c r="F13" s="251"/>
    </row>
    <row r="14" spans="1:9" ht="16.899999999999999" customHeight="1" x14ac:dyDescent="0.2">
      <c r="A14" s="43"/>
      <c r="B14" s="252"/>
      <c r="C14" s="253" t="s">
        <v>84</v>
      </c>
      <c r="D14" s="254"/>
      <c r="E14" s="254"/>
      <c r="F14" s="254"/>
    </row>
    <row r="15" spans="1:9" ht="16.899999999999999" customHeight="1" x14ac:dyDescent="0.25">
      <c r="A15" s="43"/>
      <c r="B15" s="247" t="s">
        <v>95</v>
      </c>
      <c r="C15" s="365" t="s">
        <v>329</v>
      </c>
      <c r="D15" s="249" t="s">
        <v>331</v>
      </c>
      <c r="E15" s="249" t="s">
        <v>449</v>
      </c>
      <c r="F15" s="250"/>
    </row>
    <row r="16" spans="1:9" ht="16.899999999999999" customHeight="1" x14ac:dyDescent="0.25">
      <c r="A16" s="43"/>
      <c r="B16" s="247" t="s">
        <v>96</v>
      </c>
      <c r="C16" s="255" t="s">
        <v>97</v>
      </c>
      <c r="D16" s="249" t="s">
        <v>332</v>
      </c>
      <c r="E16" s="249" t="s">
        <v>449</v>
      </c>
      <c r="F16" s="256"/>
      <c r="G16" s="45"/>
    </row>
    <row r="17" spans="1:8" ht="16.899999999999999" customHeight="1" x14ac:dyDescent="0.25">
      <c r="A17" s="43"/>
      <c r="B17" s="252"/>
      <c r="C17" s="253" t="s">
        <v>249</v>
      </c>
      <c r="D17" s="254"/>
      <c r="E17" s="254"/>
      <c r="F17" s="257"/>
      <c r="G17" s="45"/>
    </row>
    <row r="18" spans="1:8" ht="31.9" customHeight="1" x14ac:dyDescent="0.25">
      <c r="A18" s="43"/>
      <c r="B18" s="258" t="s">
        <v>327</v>
      </c>
      <c r="C18" s="259" t="s">
        <v>147</v>
      </c>
      <c r="D18" s="260" t="s">
        <v>357</v>
      </c>
      <c r="E18" s="260" t="s">
        <v>449</v>
      </c>
      <c r="F18" s="261"/>
      <c r="G18" s="45"/>
    </row>
    <row r="19" spans="1:8" ht="31.9" customHeight="1" x14ac:dyDescent="0.25">
      <c r="A19" s="43"/>
      <c r="B19" s="247" t="s">
        <v>148</v>
      </c>
      <c r="C19" s="248" t="s">
        <v>149</v>
      </c>
      <c r="D19" s="262" t="s">
        <v>333</v>
      </c>
      <c r="E19" s="262" t="s">
        <v>449</v>
      </c>
      <c r="F19" s="256"/>
      <c r="G19" s="45"/>
    </row>
    <row r="20" spans="1:8" ht="31.9" customHeight="1" x14ac:dyDescent="0.25">
      <c r="A20" s="43"/>
      <c r="B20" s="263" t="s">
        <v>150</v>
      </c>
      <c r="C20" s="248" t="s">
        <v>151</v>
      </c>
      <c r="D20" s="262" t="s">
        <v>334</v>
      </c>
      <c r="E20" s="262" t="s">
        <v>449</v>
      </c>
      <c r="F20" s="256"/>
      <c r="G20" s="45"/>
    </row>
    <row r="21" spans="1:8" ht="16.899999999999999" customHeight="1" x14ac:dyDescent="0.25">
      <c r="A21" s="43"/>
      <c r="B21" s="252"/>
      <c r="C21" s="254" t="s">
        <v>76</v>
      </c>
      <c r="D21" s="254"/>
      <c r="E21" s="254"/>
      <c r="F21" s="257"/>
      <c r="G21" s="45"/>
    </row>
    <row r="22" spans="1:8" ht="16.899999999999999" customHeight="1" x14ac:dyDescent="0.25">
      <c r="A22" s="43"/>
      <c r="B22" s="264" t="s">
        <v>89</v>
      </c>
      <c r="C22" s="265" t="s">
        <v>337</v>
      </c>
      <c r="D22" s="265" t="s">
        <v>335</v>
      </c>
      <c r="E22" s="266" t="s">
        <v>449</v>
      </c>
      <c r="F22" s="256"/>
      <c r="G22" s="45"/>
    </row>
    <row r="23" spans="1:8" ht="16.899999999999999" customHeight="1" x14ac:dyDescent="0.25">
      <c r="A23" s="43"/>
      <c r="B23" s="264" t="s">
        <v>90</v>
      </c>
      <c r="C23" s="265" t="s">
        <v>267</v>
      </c>
      <c r="D23" s="265" t="s">
        <v>336</v>
      </c>
      <c r="E23" s="266" t="s">
        <v>449</v>
      </c>
      <c r="F23" s="256"/>
      <c r="G23" s="45"/>
    </row>
    <row r="24" spans="1:8" ht="16.899999999999999" customHeight="1" x14ac:dyDescent="0.25">
      <c r="A24" s="43"/>
      <c r="B24" s="252"/>
      <c r="C24" s="254" t="s">
        <v>363</v>
      </c>
      <c r="D24" s="254"/>
      <c r="E24" s="254"/>
      <c r="F24" s="257"/>
      <c r="G24" s="45"/>
    </row>
    <row r="25" spans="1:8" ht="16.899999999999999" customHeight="1" x14ac:dyDescent="0.25">
      <c r="A25" s="43"/>
      <c r="B25" s="264" t="s">
        <v>79</v>
      </c>
      <c r="C25" s="265" t="s">
        <v>364</v>
      </c>
      <c r="D25" s="265" t="s">
        <v>338</v>
      </c>
      <c r="E25" s="265" t="s">
        <v>449</v>
      </c>
      <c r="F25" s="256"/>
      <c r="G25" s="45"/>
    </row>
    <row r="26" spans="1:8" ht="16.899999999999999" customHeight="1" x14ac:dyDescent="0.25">
      <c r="A26" s="43"/>
      <c r="B26" s="264" t="s">
        <v>80</v>
      </c>
      <c r="C26" s="265" t="s">
        <v>365</v>
      </c>
      <c r="D26" s="265" t="s">
        <v>339</v>
      </c>
      <c r="E26" s="265"/>
      <c r="F26" s="256"/>
      <c r="G26" s="45"/>
    </row>
    <row r="27" spans="1:8" ht="60" x14ac:dyDescent="0.25">
      <c r="B27" s="252"/>
      <c r="C27" s="253" t="s">
        <v>251</v>
      </c>
      <c r="D27" s="254"/>
      <c r="E27" s="254"/>
      <c r="F27" s="355" t="s">
        <v>322</v>
      </c>
      <c r="G27" s="45"/>
    </row>
    <row r="28" spans="1:8" ht="16.899999999999999" customHeight="1" x14ac:dyDescent="0.2">
      <c r="B28" s="247" t="s">
        <v>12</v>
      </c>
      <c r="C28" s="248" t="s">
        <v>13</v>
      </c>
      <c r="D28" s="248" t="s">
        <v>340</v>
      </c>
      <c r="E28" s="248" t="s">
        <v>450</v>
      </c>
      <c r="F28" s="403" t="s">
        <v>314</v>
      </c>
      <c r="G28" s="45"/>
    </row>
    <row r="29" spans="1:8" ht="16.899999999999999" customHeight="1" x14ac:dyDescent="0.2">
      <c r="B29" s="247" t="s">
        <v>14</v>
      </c>
      <c r="C29" s="248" t="s">
        <v>15</v>
      </c>
      <c r="D29" s="248" t="s">
        <v>341</v>
      </c>
      <c r="E29" s="248" t="s">
        <v>450</v>
      </c>
      <c r="F29" s="404"/>
    </row>
    <row r="30" spans="1:8" ht="16.899999999999999" customHeight="1" x14ac:dyDescent="0.2">
      <c r="B30" s="247" t="s">
        <v>16</v>
      </c>
      <c r="C30" s="248" t="s">
        <v>17</v>
      </c>
      <c r="D30" s="248" t="s">
        <v>342</v>
      </c>
      <c r="E30" s="248" t="s">
        <v>450</v>
      </c>
      <c r="F30" s="404"/>
    </row>
    <row r="31" spans="1:8" ht="16.899999999999999" customHeight="1" x14ac:dyDescent="0.2">
      <c r="B31" s="247" t="s">
        <v>18</v>
      </c>
      <c r="C31" s="248" t="s">
        <v>19</v>
      </c>
      <c r="D31" s="248" t="s">
        <v>343</v>
      </c>
      <c r="E31" s="248" t="s">
        <v>450</v>
      </c>
      <c r="F31" s="405"/>
    </row>
    <row r="32" spans="1:8" ht="21.6" customHeight="1" x14ac:dyDescent="0.25">
      <c r="B32" s="45"/>
      <c r="C32" s="45"/>
      <c r="D32" s="45"/>
      <c r="E32" s="45"/>
      <c r="F32" s="45"/>
      <c r="G32" s="45"/>
      <c r="H32" s="21"/>
    </row>
    <row r="33" spans="2:6" ht="31.15" customHeight="1" x14ac:dyDescent="0.2">
      <c r="B33" s="399" t="s">
        <v>254</v>
      </c>
      <c r="C33" s="399"/>
      <c r="D33" s="399"/>
      <c r="E33" s="88"/>
      <c r="F33" s="89"/>
    </row>
    <row r="34" spans="2:6" ht="48.75" customHeight="1" x14ac:dyDescent="0.2">
      <c r="B34" s="400" t="s">
        <v>279</v>
      </c>
      <c r="C34" s="401"/>
      <c r="D34" s="401"/>
      <c r="E34" s="401"/>
      <c r="F34" s="401"/>
    </row>
    <row r="35" spans="2:6" ht="14.45" customHeight="1" x14ac:dyDescent="0.2">
      <c r="B35" s="96"/>
      <c r="C35" s="97"/>
      <c r="D35" s="97"/>
      <c r="E35" s="97"/>
      <c r="F35" s="97"/>
    </row>
    <row r="36" spans="2:6" x14ac:dyDescent="0.2">
      <c r="B36" s="97"/>
      <c r="C36" s="97"/>
      <c r="D36" s="97"/>
      <c r="E36" s="97"/>
      <c r="F36" s="97"/>
    </row>
  </sheetData>
  <mergeCells count="5">
    <mergeCell ref="B33:D33"/>
    <mergeCell ref="B34:F34"/>
    <mergeCell ref="B6:F6"/>
    <mergeCell ref="F28:F31"/>
    <mergeCell ref="B5:F5"/>
  </mergeCells>
  <pageMargins left="0.70866141732283472" right="0.70866141732283472" top="0.78740157480314965" bottom="0.78740157480314965" header="0.31496062992125984" footer="0.31496062992125984"/>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D7" sqref="D7"/>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98" t="str">
        <f>+Přehled!B2</f>
        <v>RSJ a.s.</v>
      </c>
      <c r="D2" s="351" t="s">
        <v>315</v>
      </c>
    </row>
    <row r="3" spans="2:4" ht="10.15" customHeight="1" x14ac:dyDescent="0.25"/>
    <row r="4" spans="2:4" ht="15.75" x14ac:dyDescent="0.25">
      <c r="B4" s="345" t="s">
        <v>302</v>
      </c>
      <c r="C4" s="105"/>
      <c r="D4" s="75"/>
    </row>
    <row r="5" spans="2:4" ht="16.149999999999999" customHeight="1" x14ac:dyDescent="0.25">
      <c r="B5" s="441" t="s">
        <v>374</v>
      </c>
      <c r="C5" s="441"/>
      <c r="D5" s="441"/>
    </row>
    <row r="6" spans="2:4" ht="16.149999999999999" customHeight="1" x14ac:dyDescent="0.25">
      <c r="B6" s="344" t="s">
        <v>319</v>
      </c>
      <c r="C6" s="25"/>
      <c r="D6" s="8"/>
    </row>
    <row r="7" spans="2:4" ht="16.149999999999999" customHeight="1" x14ac:dyDescent="0.25">
      <c r="B7" s="49" t="s">
        <v>107</v>
      </c>
      <c r="C7" s="50"/>
      <c r="D7" s="398">
        <f>'IF RM1'!D7</f>
        <v>44561</v>
      </c>
    </row>
    <row r="8" spans="2:4" x14ac:dyDescent="0.25">
      <c r="C8" s="24"/>
    </row>
    <row r="9" spans="2:4" ht="15.75" thickBot="1" x14ac:dyDescent="0.3">
      <c r="C9" s="24"/>
    </row>
    <row r="10" spans="2:4" ht="15.75" thickBot="1" x14ac:dyDescent="0.3">
      <c r="C10" s="100" t="s">
        <v>5</v>
      </c>
      <c r="D10" s="115" t="s">
        <v>6</v>
      </c>
    </row>
    <row r="11" spans="2:4" ht="36" customHeight="1" x14ac:dyDescent="0.25">
      <c r="C11" s="346" t="s">
        <v>303</v>
      </c>
      <c r="D11" s="442" t="s">
        <v>274</v>
      </c>
    </row>
    <row r="12" spans="2:4" ht="15.75" thickBot="1" x14ac:dyDescent="0.3">
      <c r="C12" s="177" t="s">
        <v>262</v>
      </c>
      <c r="D12" s="443"/>
    </row>
    <row r="13" spans="2:4" ht="119.25" customHeight="1" thickBot="1" x14ac:dyDescent="0.3">
      <c r="B13" s="178" t="s">
        <v>283</v>
      </c>
      <c r="C13" s="389" t="s">
        <v>448</v>
      </c>
      <c r="D13" s="183" t="s">
        <v>351</v>
      </c>
    </row>
    <row r="14" spans="2:4" x14ac:dyDescent="0.25">
      <c r="D14" s="79"/>
    </row>
    <row r="15" spans="2:4" ht="15.75" thickBot="1" x14ac:dyDescent="0.3">
      <c r="D15" s="79"/>
    </row>
    <row r="16" spans="2:4" ht="45.75" thickBot="1" x14ac:dyDescent="0.3">
      <c r="B16" s="349" t="s">
        <v>308</v>
      </c>
      <c r="C16" s="100" t="s">
        <v>5</v>
      </c>
      <c r="D16" s="115" t="s">
        <v>6</v>
      </c>
    </row>
    <row r="17" spans="2:4" ht="45" x14ac:dyDescent="0.25">
      <c r="B17" s="439"/>
      <c r="C17" s="103" t="s">
        <v>278</v>
      </c>
      <c r="D17" s="442" t="s">
        <v>274</v>
      </c>
    </row>
    <row r="18" spans="2:4" ht="15.75" thickBot="1" x14ac:dyDescent="0.3">
      <c r="B18" s="440"/>
      <c r="C18" s="104" t="s">
        <v>262</v>
      </c>
      <c r="D18" s="443"/>
    </row>
    <row r="19" spans="2:4" ht="76.900000000000006" customHeight="1" x14ac:dyDescent="0.25">
      <c r="B19" s="179" t="s">
        <v>281</v>
      </c>
      <c r="C19" s="180"/>
      <c r="D19" s="184" t="s">
        <v>352</v>
      </c>
    </row>
    <row r="20" spans="2:4" ht="60.6" customHeight="1" thickBot="1" x14ac:dyDescent="0.3">
      <c r="B20" s="181" t="s">
        <v>282</v>
      </c>
      <c r="C20" s="182"/>
      <c r="D20" s="185" t="s">
        <v>352</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zoomScaleNormal="100" workbookViewId="0">
      <selection activeCell="E7" sqref="E7"/>
    </sheetView>
  </sheetViews>
  <sheetFormatPr defaultColWidth="9.140625" defaultRowHeight="15" x14ac:dyDescent="0.25"/>
  <cols>
    <col min="1" max="1" width="3.7109375" style="20" customWidth="1"/>
    <col min="2" max="2" width="7" style="20" customWidth="1"/>
    <col min="3" max="3" width="58.140625" style="20" customWidth="1"/>
    <col min="4" max="4" width="46.5703125" style="20" customWidth="1"/>
    <col min="5" max="5" width="20.42578125" style="20" customWidth="1"/>
    <col min="6" max="16384" width="9.140625" style="20"/>
  </cols>
  <sheetData>
    <row r="1" spans="2:7" ht="10.15" customHeight="1" x14ac:dyDescent="0.25">
      <c r="B1" s="63"/>
      <c r="C1" s="4"/>
      <c r="D1" s="4"/>
      <c r="E1" s="4"/>
    </row>
    <row r="2" spans="2:7" ht="16.149999999999999" customHeight="1" x14ac:dyDescent="0.25">
      <c r="B2" s="98" t="str">
        <f>+Přehled!B2</f>
        <v>RSJ a.s.</v>
      </c>
      <c r="C2" s="4"/>
      <c r="D2" s="98"/>
      <c r="E2" s="351" t="s">
        <v>315</v>
      </c>
    </row>
    <row r="3" spans="2:7" ht="10.15" customHeight="1" x14ac:dyDescent="0.25">
      <c r="B3" s="63"/>
      <c r="C3" s="4"/>
      <c r="D3" s="4"/>
      <c r="E3" s="4"/>
    </row>
    <row r="4" spans="2:7" ht="16.149999999999999" customHeight="1" x14ac:dyDescent="0.25">
      <c r="B4" s="62" t="s">
        <v>366</v>
      </c>
      <c r="C4" s="105"/>
      <c r="D4" s="105"/>
      <c r="E4" s="75"/>
    </row>
    <row r="5" spans="2:7" ht="16.149999999999999" customHeight="1" x14ac:dyDescent="0.25">
      <c r="B5" s="441" t="s">
        <v>375</v>
      </c>
      <c r="C5" s="441"/>
      <c r="D5" s="441"/>
      <c r="E5" s="441"/>
      <c r="F5" s="441"/>
      <c r="G5" s="441"/>
    </row>
    <row r="6" spans="2:7" ht="16.149999999999999" customHeight="1" x14ac:dyDescent="0.25">
      <c r="B6" s="344" t="s">
        <v>319</v>
      </c>
      <c r="C6"/>
      <c r="D6"/>
      <c r="E6"/>
    </row>
    <row r="7" spans="2:7" ht="16.149999999999999" customHeight="1" x14ac:dyDescent="0.25">
      <c r="B7" s="49" t="s">
        <v>107</v>
      </c>
      <c r="C7" s="198"/>
      <c r="D7" s="198"/>
      <c r="E7" s="347">
        <f>'IF RM1'!D7</f>
        <v>44561</v>
      </c>
    </row>
    <row r="8" spans="2:7" ht="16.149999999999999" customHeight="1" thickBot="1" x14ac:dyDescent="0.3">
      <c r="B8" s="33"/>
      <c r="C8" s="33"/>
      <c r="D8" s="33"/>
      <c r="E8" s="33"/>
    </row>
    <row r="9" spans="2:7" ht="14.45" customHeight="1" x14ac:dyDescent="0.25">
      <c r="B9" s="36"/>
      <c r="C9" s="37"/>
      <c r="D9" s="109" t="s">
        <v>5</v>
      </c>
      <c r="E9" s="109" t="s">
        <v>6</v>
      </c>
    </row>
    <row r="10" spans="2:7" ht="39.200000000000003" customHeight="1" thickBot="1" x14ac:dyDescent="0.3">
      <c r="B10" s="38"/>
      <c r="C10" s="39"/>
      <c r="D10" s="191" t="s">
        <v>81</v>
      </c>
      <c r="E10" s="118" t="s">
        <v>348</v>
      </c>
    </row>
    <row r="11" spans="2:7" ht="38.25" x14ac:dyDescent="0.25">
      <c r="B11" s="192">
        <v>1</v>
      </c>
      <c r="C11" s="193" t="s">
        <v>101</v>
      </c>
      <c r="D11" s="391" t="s">
        <v>446</v>
      </c>
      <c r="E11" s="446" t="s">
        <v>140</v>
      </c>
    </row>
    <row r="12" spans="2:7" ht="38.25" x14ac:dyDescent="0.25">
      <c r="B12" s="194">
        <v>2</v>
      </c>
      <c r="C12" s="40" t="s">
        <v>143</v>
      </c>
      <c r="D12" s="392" t="s">
        <v>447</v>
      </c>
      <c r="E12" s="447"/>
    </row>
    <row r="13" spans="2:7" ht="15" customHeight="1" x14ac:dyDescent="0.25">
      <c r="B13" s="194">
        <v>3</v>
      </c>
      <c r="C13" s="40" t="s">
        <v>102</v>
      </c>
      <c r="D13" s="393" t="s">
        <v>436</v>
      </c>
      <c r="E13" s="447"/>
    </row>
    <row r="14" spans="2:7" ht="15" customHeight="1" x14ac:dyDescent="0.25">
      <c r="B14" s="194">
        <v>4</v>
      </c>
      <c r="C14" s="40" t="s">
        <v>142</v>
      </c>
      <c r="D14" s="393" t="s">
        <v>437</v>
      </c>
      <c r="E14" s="447"/>
    </row>
    <row r="15" spans="2:7" ht="15" customHeight="1" x14ac:dyDescent="0.25">
      <c r="B15" s="194">
        <v>5</v>
      </c>
      <c r="C15" s="40" t="s">
        <v>141</v>
      </c>
      <c r="D15" s="393" t="s">
        <v>438</v>
      </c>
      <c r="E15" s="445"/>
    </row>
    <row r="16" spans="2:7" ht="15" customHeight="1" x14ac:dyDescent="0.25">
      <c r="B16" s="194">
        <v>6</v>
      </c>
      <c r="C16" s="40" t="s">
        <v>144</v>
      </c>
      <c r="D16" s="393" t="s">
        <v>439</v>
      </c>
      <c r="E16" s="444" t="s">
        <v>146</v>
      </c>
    </row>
    <row r="17" spans="2:5" ht="15" customHeight="1" x14ac:dyDescent="0.25">
      <c r="B17" s="194">
        <v>7</v>
      </c>
      <c r="C17" s="40" t="s">
        <v>305</v>
      </c>
      <c r="D17" s="397">
        <v>2909064.4910457479</v>
      </c>
      <c r="E17" s="445"/>
    </row>
    <row r="18" spans="2:5" ht="51" customHeight="1" thickBot="1" x14ac:dyDescent="0.3">
      <c r="B18" s="195">
        <v>8</v>
      </c>
      <c r="C18" s="196" t="s">
        <v>350</v>
      </c>
      <c r="D18" s="197" t="s">
        <v>440</v>
      </c>
      <c r="E18" s="190" t="s">
        <v>145</v>
      </c>
    </row>
    <row r="19" spans="2:5" x14ac:dyDescent="0.25">
      <c r="B19" s="34"/>
      <c r="C19" s="34"/>
      <c r="D19" s="34"/>
    </row>
    <row r="20" spans="2:5" ht="15.75" x14ac:dyDescent="0.25">
      <c r="B20" s="72" t="s">
        <v>304</v>
      </c>
    </row>
    <row r="21" spans="2:5" ht="15.75" x14ac:dyDescent="0.25">
      <c r="B21" s="350" t="s">
        <v>349</v>
      </c>
    </row>
    <row r="22" spans="2:5" x14ac:dyDescent="0.25">
      <c r="C22" s="35"/>
    </row>
  </sheetData>
  <mergeCells count="4">
    <mergeCell ref="E16:E17"/>
    <mergeCell ref="E11:E15"/>
    <mergeCell ref="B5:D5"/>
    <mergeCell ref="E5:G5"/>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18" zoomScaleNormal="100" workbookViewId="0">
      <selection activeCell="C11" sqref="C11"/>
    </sheetView>
  </sheetViews>
  <sheetFormatPr defaultColWidth="9.140625" defaultRowHeight="15" x14ac:dyDescent="0.25"/>
  <cols>
    <col min="1" max="1" width="3.7109375" style="20" customWidth="1"/>
    <col min="2" max="2" width="7" style="20" customWidth="1"/>
    <col min="3" max="3" width="65.28515625" style="20" customWidth="1"/>
    <col min="4" max="7" width="14.7109375" style="20" customWidth="1"/>
    <col min="8" max="8" width="16.28515625" style="20" customWidth="1"/>
    <col min="9" max="9" width="14.7109375" style="20" customWidth="1"/>
    <col min="10" max="16384" width="9.140625" style="20"/>
  </cols>
  <sheetData>
    <row r="1" spans="1:9" ht="10.15" customHeight="1" x14ac:dyDescent="0.25">
      <c r="A1" s="33"/>
      <c r="B1" s="45"/>
      <c r="C1" s="45"/>
      <c r="D1" s="45"/>
      <c r="E1" s="45"/>
      <c r="F1" s="45"/>
      <c r="G1" s="45"/>
      <c r="H1" s="45"/>
      <c r="I1" s="33"/>
    </row>
    <row r="2" spans="1:9" ht="13.15" customHeight="1" x14ac:dyDescent="0.25">
      <c r="A2" s="33"/>
      <c r="B2" s="98" t="str">
        <f>+Přehled!B2</f>
        <v>RSJ a.s.</v>
      </c>
      <c r="C2" s="45"/>
      <c r="D2" s="98"/>
      <c r="E2" s="45"/>
      <c r="F2" s="45"/>
      <c r="G2" s="45"/>
      <c r="H2" s="351" t="s">
        <v>315</v>
      </c>
      <c r="I2" s="33"/>
    </row>
    <row r="3" spans="1:9" ht="10.15" customHeight="1" x14ac:dyDescent="0.25">
      <c r="A3" s="33"/>
      <c r="B3" s="45"/>
      <c r="C3" s="45"/>
      <c r="D3" s="45"/>
      <c r="E3" s="45"/>
      <c r="F3" s="45"/>
      <c r="G3" s="45"/>
      <c r="H3" s="45"/>
      <c r="I3" s="33"/>
    </row>
    <row r="4" spans="1:9" ht="3.6" customHeight="1" x14ac:dyDescent="0.25">
      <c r="A4" s="33"/>
      <c r="B4" s="33"/>
      <c r="C4" s="33"/>
      <c r="D4" s="33"/>
      <c r="E4" s="33"/>
      <c r="F4" s="33"/>
      <c r="G4" s="33"/>
      <c r="H4" s="33"/>
      <c r="I4" s="33"/>
    </row>
    <row r="5" spans="1:9" ht="15.75" customHeight="1" x14ac:dyDescent="0.25">
      <c r="A5" s="33"/>
      <c r="B5" s="458" t="s">
        <v>367</v>
      </c>
      <c r="C5" s="459"/>
      <c r="D5" s="459"/>
      <c r="E5" s="459"/>
      <c r="F5" s="459"/>
      <c r="G5" s="459"/>
      <c r="H5" s="460"/>
      <c r="I5" s="33"/>
    </row>
    <row r="6" spans="1:9" ht="15.75" customHeight="1" x14ac:dyDescent="0.25">
      <c r="A6" s="33"/>
      <c r="B6" s="441" t="s">
        <v>376</v>
      </c>
      <c r="C6" s="441"/>
      <c r="D6" s="441"/>
      <c r="E6" s="63"/>
      <c r="F6" s="63"/>
      <c r="G6" s="63"/>
      <c r="H6" s="63"/>
      <c r="I6" s="33"/>
    </row>
    <row r="7" spans="1:9" ht="15.75" customHeight="1" x14ac:dyDescent="0.25">
      <c r="A7" s="33"/>
      <c r="B7" s="344" t="s">
        <v>319</v>
      </c>
      <c r="C7" s="69"/>
      <c r="D7" s="69"/>
      <c r="E7" s="69"/>
      <c r="F7" s="69"/>
      <c r="G7" s="69"/>
      <c r="H7"/>
      <c r="I7" s="33"/>
    </row>
    <row r="8" spans="1:9" ht="15" customHeight="1" x14ac:dyDescent="0.25">
      <c r="A8" s="33"/>
      <c r="B8" s="454" t="s">
        <v>107</v>
      </c>
      <c r="C8" s="455"/>
      <c r="D8" s="455"/>
      <c r="E8" s="455"/>
      <c r="F8" s="455"/>
      <c r="G8" s="455"/>
      <c r="H8" s="348">
        <f>'IF RM1'!D7</f>
        <v>44561</v>
      </c>
      <c r="I8" s="33"/>
    </row>
    <row r="9" spans="1:9" ht="15" customHeight="1" x14ac:dyDescent="0.25">
      <c r="A9" s="33"/>
      <c r="B9" s="456" t="s">
        <v>132</v>
      </c>
      <c r="C9" s="457"/>
      <c r="D9" s="457"/>
      <c r="E9" s="457"/>
      <c r="F9" s="457"/>
      <c r="G9" s="457"/>
      <c r="H9" s="199">
        <v>2021</v>
      </c>
      <c r="I9" s="31"/>
    </row>
    <row r="10" spans="1:9" ht="15.75" thickBot="1" x14ac:dyDescent="0.3">
      <c r="A10" s="33"/>
      <c r="B10" s="70"/>
      <c r="C10" s="462"/>
      <c r="D10" s="462"/>
      <c r="E10" s="462"/>
      <c r="F10" s="55"/>
      <c r="G10" s="55"/>
      <c r="H10" s="70"/>
      <c r="I10" s="33"/>
    </row>
    <row r="11" spans="1:9" ht="60.75" thickBot="1" x14ac:dyDescent="0.3">
      <c r="A11" s="33"/>
      <c r="B11" s="282" t="s">
        <v>87</v>
      </c>
      <c r="C11" s="283" t="s">
        <v>293</v>
      </c>
      <c r="D11" s="284" t="s">
        <v>294</v>
      </c>
      <c r="E11" s="284" t="s">
        <v>295</v>
      </c>
      <c r="F11" s="284" t="s">
        <v>296</v>
      </c>
      <c r="G11" s="285" t="s">
        <v>111</v>
      </c>
      <c r="H11" s="286" t="s">
        <v>344</v>
      </c>
      <c r="I11" s="33"/>
    </row>
    <row r="12" spans="1:9" ht="17.25" x14ac:dyDescent="0.25">
      <c r="A12" s="33"/>
      <c r="B12" s="287">
        <v>1</v>
      </c>
      <c r="C12" s="288" t="s">
        <v>297</v>
      </c>
      <c r="D12" s="289">
        <v>1</v>
      </c>
      <c r="E12" s="289">
        <v>1</v>
      </c>
      <c r="F12" s="290"/>
      <c r="G12" s="291"/>
      <c r="H12" s="463" t="s">
        <v>133</v>
      </c>
      <c r="I12" s="33"/>
    </row>
    <row r="13" spans="1:9" ht="30" x14ac:dyDescent="0.25">
      <c r="A13" s="33"/>
      <c r="B13" s="292">
        <v>2</v>
      </c>
      <c r="C13" s="293" t="s">
        <v>257</v>
      </c>
      <c r="D13" s="294"/>
      <c r="E13" s="294"/>
      <c r="F13" s="295">
        <v>7</v>
      </c>
      <c r="G13" s="296">
        <v>58</v>
      </c>
      <c r="H13" s="461"/>
      <c r="I13" s="33"/>
    </row>
    <row r="14" spans="1:9" x14ac:dyDescent="0.25">
      <c r="A14" s="33"/>
      <c r="B14" s="292">
        <v>3</v>
      </c>
      <c r="C14" s="293" t="s">
        <v>112</v>
      </c>
      <c r="D14" s="295"/>
      <c r="E14" s="394"/>
      <c r="F14" s="394">
        <v>8721812</v>
      </c>
      <c r="G14" s="395">
        <v>65394727</v>
      </c>
      <c r="H14" s="461"/>
      <c r="I14" s="33"/>
    </row>
    <row r="15" spans="1:9" x14ac:dyDescent="0.25">
      <c r="A15" s="33"/>
      <c r="B15" s="292">
        <v>4</v>
      </c>
      <c r="C15" s="297" t="s">
        <v>113</v>
      </c>
      <c r="D15" s="295"/>
      <c r="E15" s="394"/>
      <c r="F15" s="394">
        <v>8721812</v>
      </c>
      <c r="G15" s="395">
        <v>65394727</v>
      </c>
      <c r="H15" s="461"/>
      <c r="I15" s="33"/>
    </row>
    <row r="16" spans="1:9" x14ac:dyDescent="0.25">
      <c r="A16" s="33"/>
      <c r="B16" s="292">
        <v>5</v>
      </c>
      <c r="C16" s="297" t="s">
        <v>114</v>
      </c>
      <c r="D16" s="295"/>
      <c r="E16" s="295"/>
      <c r="F16" s="295"/>
      <c r="G16" s="296"/>
      <c r="H16" s="461"/>
      <c r="I16" s="33"/>
    </row>
    <row r="17" spans="1:9" x14ac:dyDescent="0.25">
      <c r="A17" s="33"/>
      <c r="B17" s="292">
        <v>6</v>
      </c>
      <c r="C17" s="298" t="s">
        <v>298</v>
      </c>
      <c r="D17" s="295"/>
      <c r="E17" s="295"/>
      <c r="F17" s="295"/>
      <c r="G17" s="296"/>
      <c r="H17" s="461"/>
      <c r="I17" s="33"/>
    </row>
    <row r="18" spans="1:9" ht="60" x14ac:dyDescent="0.25">
      <c r="A18" s="33"/>
      <c r="B18" s="292">
        <v>7</v>
      </c>
      <c r="C18" s="297" t="s">
        <v>115</v>
      </c>
      <c r="D18" s="295"/>
      <c r="E18" s="295"/>
      <c r="F18" s="295"/>
      <c r="G18" s="296"/>
      <c r="H18" s="461"/>
      <c r="I18" s="33"/>
    </row>
    <row r="19" spans="1:9" ht="30" x14ac:dyDescent="0.25">
      <c r="A19" s="33"/>
      <c r="B19" s="292">
        <v>8</v>
      </c>
      <c r="C19" s="298" t="s">
        <v>116</v>
      </c>
      <c r="D19" s="295"/>
      <c r="E19" s="295"/>
      <c r="F19" s="295"/>
      <c r="G19" s="296"/>
      <c r="H19" s="461"/>
      <c r="I19" s="33"/>
    </row>
    <row r="20" spans="1:9" x14ac:dyDescent="0.25">
      <c r="A20" s="33"/>
      <c r="B20" s="292">
        <v>9</v>
      </c>
      <c r="C20" s="298" t="s">
        <v>117</v>
      </c>
      <c r="D20" s="295"/>
      <c r="E20" s="295"/>
      <c r="F20" s="295"/>
      <c r="G20" s="296"/>
      <c r="H20" s="461"/>
      <c r="I20" s="33"/>
    </row>
    <row r="21" spans="1:9" x14ac:dyDescent="0.25">
      <c r="A21" s="33"/>
      <c r="B21" s="292">
        <v>10</v>
      </c>
      <c r="C21" s="297" t="s">
        <v>118</v>
      </c>
      <c r="D21" s="295"/>
      <c r="E21" s="295"/>
      <c r="F21" s="295"/>
      <c r="G21" s="296"/>
      <c r="H21" s="461"/>
      <c r="I21" s="33"/>
    </row>
    <row r="22" spans="1:9" x14ac:dyDescent="0.25">
      <c r="A22" s="33"/>
      <c r="B22" s="292">
        <v>11</v>
      </c>
      <c r="C22" s="299" t="s">
        <v>119</v>
      </c>
      <c r="D22" s="295"/>
      <c r="E22" s="394"/>
      <c r="F22" s="394">
        <v>1221250</v>
      </c>
      <c r="G22" s="395">
        <v>149156223</v>
      </c>
      <c r="H22" s="461"/>
      <c r="I22" s="33"/>
    </row>
    <row r="23" spans="1:9" x14ac:dyDescent="0.25">
      <c r="A23" s="33"/>
      <c r="B23" s="292">
        <v>12</v>
      </c>
      <c r="C23" s="297" t="s">
        <v>113</v>
      </c>
      <c r="D23" s="295"/>
      <c r="E23" s="295"/>
      <c r="F23" s="394">
        <v>1221250</v>
      </c>
      <c r="G23" s="395">
        <v>149156223</v>
      </c>
      <c r="H23" s="461"/>
      <c r="I23" s="33"/>
    </row>
    <row r="24" spans="1:9" x14ac:dyDescent="0.25">
      <c r="A24" s="33"/>
      <c r="B24" s="292">
        <v>13</v>
      </c>
      <c r="C24" s="300" t="s">
        <v>120</v>
      </c>
      <c r="D24" s="295"/>
      <c r="E24" s="295"/>
      <c r="F24" s="295"/>
      <c r="G24" s="296"/>
      <c r="H24" s="461"/>
      <c r="I24" s="33"/>
    </row>
    <row r="25" spans="1:9" x14ac:dyDescent="0.25">
      <c r="A25" s="33"/>
      <c r="B25" s="292">
        <v>14</v>
      </c>
      <c r="C25" s="297" t="s">
        <v>114</v>
      </c>
      <c r="D25" s="295"/>
      <c r="E25" s="295"/>
      <c r="F25" s="295"/>
      <c r="G25" s="296"/>
      <c r="H25" s="461"/>
      <c r="I25" s="33"/>
    </row>
    <row r="26" spans="1:9" x14ac:dyDescent="0.25">
      <c r="A26" s="33"/>
      <c r="B26" s="292">
        <v>15</v>
      </c>
      <c r="C26" s="300" t="s">
        <v>120</v>
      </c>
      <c r="D26" s="295"/>
      <c r="E26" s="295"/>
      <c r="F26" s="295"/>
      <c r="G26" s="296"/>
      <c r="H26" s="461"/>
      <c r="I26" s="33"/>
    </row>
    <row r="27" spans="1:9" x14ac:dyDescent="0.25">
      <c r="A27" s="33"/>
      <c r="B27" s="292">
        <v>16</v>
      </c>
      <c r="C27" s="298" t="s">
        <v>298</v>
      </c>
      <c r="D27" s="295"/>
      <c r="E27" s="295"/>
      <c r="F27" s="295"/>
      <c r="G27" s="296"/>
      <c r="H27" s="461"/>
      <c r="I27" s="33"/>
    </row>
    <row r="28" spans="1:9" x14ac:dyDescent="0.25">
      <c r="A28" s="33"/>
      <c r="B28" s="292">
        <v>17</v>
      </c>
      <c r="C28" s="300" t="s">
        <v>120</v>
      </c>
      <c r="D28" s="295"/>
      <c r="E28" s="295"/>
      <c r="F28" s="295"/>
      <c r="G28" s="296"/>
      <c r="H28" s="461"/>
      <c r="I28" s="33"/>
    </row>
    <row r="29" spans="1:9" ht="60" x14ac:dyDescent="0.25">
      <c r="A29" s="33"/>
      <c r="B29" s="292">
        <v>18</v>
      </c>
      <c r="C29" s="297" t="s">
        <v>115</v>
      </c>
      <c r="D29" s="295"/>
      <c r="E29" s="295"/>
      <c r="F29" s="295"/>
      <c r="G29" s="296"/>
      <c r="H29" s="461"/>
      <c r="I29" s="33"/>
    </row>
    <row r="30" spans="1:9" x14ac:dyDescent="0.25">
      <c r="A30" s="33"/>
      <c r="B30" s="292">
        <v>19</v>
      </c>
      <c r="C30" s="300" t="s">
        <v>120</v>
      </c>
      <c r="D30" s="295"/>
      <c r="E30" s="295"/>
      <c r="F30" s="295"/>
      <c r="G30" s="296"/>
      <c r="H30" s="461"/>
      <c r="I30" s="33"/>
    </row>
    <row r="31" spans="1:9" ht="30" x14ac:dyDescent="0.25">
      <c r="A31" s="33"/>
      <c r="B31" s="292">
        <v>20</v>
      </c>
      <c r="C31" s="298" t="s">
        <v>116</v>
      </c>
      <c r="D31" s="295"/>
      <c r="E31" s="295"/>
      <c r="F31" s="295"/>
      <c r="G31" s="296"/>
      <c r="H31" s="461"/>
      <c r="I31" s="33"/>
    </row>
    <row r="32" spans="1:9" x14ac:dyDescent="0.25">
      <c r="A32" s="33"/>
      <c r="B32" s="292">
        <v>21</v>
      </c>
      <c r="C32" s="300" t="s">
        <v>120</v>
      </c>
      <c r="D32" s="295"/>
      <c r="E32" s="295"/>
      <c r="F32" s="295"/>
      <c r="G32" s="296"/>
      <c r="H32" s="461"/>
      <c r="I32" s="33"/>
    </row>
    <row r="33" spans="1:9" x14ac:dyDescent="0.25">
      <c r="A33" s="33"/>
      <c r="B33" s="292">
        <v>22</v>
      </c>
      <c r="C33" s="298" t="s">
        <v>117</v>
      </c>
      <c r="D33" s="295"/>
      <c r="E33" s="295"/>
      <c r="F33" s="295"/>
      <c r="G33" s="296"/>
      <c r="H33" s="461"/>
      <c r="I33" s="33"/>
    </row>
    <row r="34" spans="1:9" x14ac:dyDescent="0.25">
      <c r="A34" s="33"/>
      <c r="B34" s="292">
        <v>23</v>
      </c>
      <c r="C34" s="300" t="s">
        <v>120</v>
      </c>
      <c r="D34" s="295"/>
      <c r="E34" s="295"/>
      <c r="F34" s="295"/>
      <c r="G34" s="296"/>
      <c r="H34" s="461"/>
      <c r="I34" s="33"/>
    </row>
    <row r="35" spans="1:9" x14ac:dyDescent="0.25">
      <c r="A35" s="33"/>
      <c r="B35" s="292">
        <v>24</v>
      </c>
      <c r="C35" s="297" t="s">
        <v>118</v>
      </c>
      <c r="D35" s="295"/>
      <c r="E35" s="295"/>
      <c r="F35" s="295"/>
      <c r="G35" s="296"/>
      <c r="H35" s="461"/>
      <c r="I35" s="33"/>
    </row>
    <row r="36" spans="1:9" ht="15.75" thickBot="1" x14ac:dyDescent="0.3">
      <c r="A36" s="33"/>
      <c r="B36" s="301">
        <v>25</v>
      </c>
      <c r="C36" s="302" t="s">
        <v>120</v>
      </c>
      <c r="D36" s="303"/>
      <c r="E36" s="303"/>
      <c r="F36" s="303"/>
      <c r="G36" s="304"/>
      <c r="H36" s="448"/>
      <c r="I36" s="33"/>
    </row>
    <row r="37" spans="1:9" ht="15.75" thickBot="1" x14ac:dyDescent="0.3">
      <c r="A37" s="33"/>
      <c r="B37" s="451" t="s">
        <v>131</v>
      </c>
      <c r="C37" s="452"/>
      <c r="D37" s="452"/>
      <c r="E37" s="452"/>
      <c r="F37" s="452"/>
      <c r="G37" s="452"/>
      <c r="H37" s="453"/>
      <c r="I37" s="33"/>
    </row>
    <row r="38" spans="1:9" s="32" customFormat="1" ht="28.5" customHeight="1" x14ac:dyDescent="0.25">
      <c r="A38" s="71"/>
      <c r="B38" s="287">
        <v>26</v>
      </c>
      <c r="C38" s="305" t="s">
        <v>138</v>
      </c>
      <c r="D38" s="306"/>
      <c r="E38" s="306"/>
      <c r="F38" s="306"/>
      <c r="G38" s="307"/>
      <c r="H38" s="464" t="s">
        <v>134</v>
      </c>
      <c r="I38" s="71"/>
    </row>
    <row r="39" spans="1:9" s="32" customFormat="1" x14ac:dyDescent="0.25">
      <c r="A39" s="71"/>
      <c r="B39" s="292">
        <v>27</v>
      </c>
      <c r="C39" s="308" t="s">
        <v>121</v>
      </c>
      <c r="D39" s="309"/>
      <c r="E39" s="309"/>
      <c r="F39" s="309"/>
      <c r="G39" s="310"/>
      <c r="H39" s="461"/>
      <c r="I39" s="71"/>
    </row>
    <row r="40" spans="1:9" s="32" customFormat="1" x14ac:dyDescent="0.25">
      <c r="A40" s="71"/>
      <c r="B40" s="292">
        <v>28</v>
      </c>
      <c r="C40" s="308" t="s">
        <v>122</v>
      </c>
      <c r="D40" s="309"/>
      <c r="E40" s="309"/>
      <c r="F40" s="309"/>
      <c r="G40" s="310"/>
      <c r="H40" s="461"/>
      <c r="I40" s="71"/>
    </row>
    <row r="41" spans="1:9" s="32" customFormat="1" ht="60" x14ac:dyDescent="0.25">
      <c r="A41" s="71"/>
      <c r="B41" s="292">
        <v>29</v>
      </c>
      <c r="C41" s="311" t="s">
        <v>123</v>
      </c>
      <c r="D41" s="309"/>
      <c r="E41" s="309"/>
      <c r="F41" s="309"/>
      <c r="G41" s="310"/>
      <c r="H41" s="312" t="s">
        <v>135</v>
      </c>
      <c r="I41" s="71"/>
    </row>
    <row r="42" spans="1:9" s="32" customFormat="1" x14ac:dyDescent="0.25">
      <c r="A42" s="71"/>
      <c r="B42" s="292">
        <v>30</v>
      </c>
      <c r="C42" s="311" t="s">
        <v>124</v>
      </c>
      <c r="D42" s="309"/>
      <c r="E42" s="309"/>
      <c r="F42" s="309"/>
      <c r="G42" s="310"/>
      <c r="H42" s="461" t="s">
        <v>136</v>
      </c>
      <c r="I42" s="71"/>
    </row>
    <row r="43" spans="1:9" s="32" customFormat="1" x14ac:dyDescent="0.25">
      <c r="A43" s="71"/>
      <c r="B43" s="292">
        <v>31</v>
      </c>
      <c r="C43" s="311" t="s">
        <v>128</v>
      </c>
      <c r="D43" s="309"/>
      <c r="E43" s="309"/>
      <c r="F43" s="309"/>
      <c r="G43" s="310"/>
      <c r="H43" s="461"/>
      <c r="I43" s="71"/>
    </row>
    <row r="44" spans="1:9" s="32" customFormat="1" ht="30" x14ac:dyDescent="0.25">
      <c r="A44" s="71"/>
      <c r="B44" s="292">
        <v>32</v>
      </c>
      <c r="C44" s="311" t="s">
        <v>125</v>
      </c>
      <c r="D44" s="309"/>
      <c r="E44" s="309"/>
      <c r="F44" s="309"/>
      <c r="G44" s="310"/>
      <c r="H44" s="312" t="s">
        <v>137</v>
      </c>
      <c r="I44" s="71"/>
    </row>
    <row r="45" spans="1:9" s="32" customFormat="1" x14ac:dyDescent="0.25">
      <c r="A45" s="71"/>
      <c r="B45" s="292">
        <v>33</v>
      </c>
      <c r="C45" s="313" t="s">
        <v>126</v>
      </c>
      <c r="D45" s="309"/>
      <c r="E45" s="309"/>
      <c r="F45" s="309"/>
      <c r="G45" s="310"/>
      <c r="H45" s="448" t="s">
        <v>139</v>
      </c>
      <c r="I45" s="71"/>
    </row>
    <row r="46" spans="1:9" s="32" customFormat="1" x14ac:dyDescent="0.25">
      <c r="A46" s="71"/>
      <c r="B46" s="292">
        <v>34</v>
      </c>
      <c r="C46" s="314" t="s">
        <v>127</v>
      </c>
      <c r="D46" s="309"/>
      <c r="E46" s="309"/>
      <c r="F46" s="309"/>
      <c r="G46" s="310"/>
      <c r="H46" s="449"/>
      <c r="I46" s="71"/>
    </row>
    <row r="47" spans="1:9" s="32" customFormat="1" x14ac:dyDescent="0.25">
      <c r="A47" s="71"/>
      <c r="B47" s="292">
        <v>35</v>
      </c>
      <c r="C47" s="313" t="s">
        <v>129</v>
      </c>
      <c r="D47" s="309"/>
      <c r="E47" s="309"/>
      <c r="F47" s="309"/>
      <c r="G47" s="310"/>
      <c r="H47" s="449"/>
      <c r="I47" s="71"/>
    </row>
    <row r="48" spans="1:9" s="32" customFormat="1" ht="15.75" thickBot="1" x14ac:dyDescent="0.3">
      <c r="A48" s="71"/>
      <c r="B48" s="301">
        <v>36</v>
      </c>
      <c r="C48" s="315" t="s">
        <v>130</v>
      </c>
      <c r="D48" s="316"/>
      <c r="E48" s="316"/>
      <c r="F48" s="316"/>
      <c r="G48" s="317"/>
      <c r="H48" s="450"/>
      <c r="I48" s="71"/>
    </row>
    <row r="49" spans="1:9" x14ac:dyDescent="0.25">
      <c r="A49" s="33"/>
      <c r="B49" s="33"/>
      <c r="C49" s="33"/>
      <c r="D49" s="33"/>
      <c r="E49" s="33"/>
      <c r="F49" s="33"/>
      <c r="G49" s="33"/>
      <c r="H49" s="33"/>
      <c r="I49" s="33"/>
    </row>
    <row r="50" spans="1:9" ht="15.75" x14ac:dyDescent="0.25">
      <c r="A50" s="33"/>
      <c r="B50" s="72" t="s">
        <v>258</v>
      </c>
      <c r="C50" s="33"/>
      <c r="D50" s="33"/>
      <c r="E50" s="33"/>
      <c r="F50" s="33"/>
      <c r="G50" s="33"/>
      <c r="H50" s="33"/>
      <c r="I50" s="33"/>
    </row>
    <row r="51" spans="1:9" ht="15.75" x14ac:dyDescent="0.25">
      <c r="A51" s="33"/>
      <c r="B51" s="33" t="s">
        <v>290</v>
      </c>
      <c r="C51" s="33"/>
      <c r="D51" s="33"/>
      <c r="E51" s="33"/>
      <c r="F51" s="33"/>
      <c r="G51" s="33"/>
      <c r="H51" s="33"/>
      <c r="I51" s="33"/>
    </row>
    <row r="52" spans="1:9" ht="15.75" x14ac:dyDescent="0.25">
      <c r="A52" s="33"/>
      <c r="B52" s="367" t="s">
        <v>362</v>
      </c>
      <c r="C52" s="33"/>
      <c r="D52" s="33"/>
      <c r="E52" s="33"/>
      <c r="F52" s="33"/>
      <c r="G52" s="33"/>
      <c r="H52" s="33"/>
      <c r="I52" s="33"/>
    </row>
    <row r="53" spans="1:9" ht="15.75" x14ac:dyDescent="0.25">
      <c r="A53" s="33"/>
      <c r="B53" s="33" t="s">
        <v>259</v>
      </c>
      <c r="C53" s="33"/>
      <c r="D53" s="33"/>
      <c r="E53" s="33"/>
      <c r="F53" s="33"/>
      <c r="G53" s="33"/>
      <c r="H53" s="33"/>
      <c r="I53" s="33"/>
    </row>
    <row r="54" spans="1:9" ht="15.75" x14ac:dyDescent="0.25">
      <c r="A54" s="33"/>
      <c r="B54" s="33" t="s">
        <v>260</v>
      </c>
      <c r="C54" s="33"/>
      <c r="D54" s="33"/>
      <c r="E54" s="33"/>
      <c r="F54" s="33"/>
      <c r="G54" s="33"/>
      <c r="H54" s="33"/>
      <c r="I54" s="33"/>
    </row>
    <row r="55" spans="1:9" x14ac:dyDescent="0.25">
      <c r="A55" s="33"/>
      <c r="B55" s="33"/>
      <c r="C55" s="33"/>
      <c r="D55" s="33"/>
      <c r="E55" s="33"/>
      <c r="F55" s="33"/>
      <c r="G55" s="33"/>
      <c r="H55" s="33"/>
      <c r="I55" s="33"/>
    </row>
    <row r="56" spans="1:9" x14ac:dyDescent="0.25">
      <c r="A56" s="33"/>
      <c r="B56" s="33"/>
      <c r="C56" s="33"/>
      <c r="D56" s="33"/>
      <c r="E56" s="33"/>
      <c r="F56" s="33"/>
      <c r="G56" s="33"/>
      <c r="H56" s="33"/>
      <c r="I56" s="33"/>
    </row>
    <row r="57" spans="1:9" x14ac:dyDescent="0.25">
      <c r="A57" s="33"/>
      <c r="B57" s="33"/>
      <c r="C57" s="33"/>
      <c r="D57" s="33"/>
      <c r="E57" s="33"/>
      <c r="F57" s="33"/>
      <c r="G57" s="33"/>
      <c r="H57" s="33"/>
      <c r="I57" s="33"/>
    </row>
    <row r="58" spans="1:9" x14ac:dyDescent="0.25">
      <c r="A58" s="33"/>
      <c r="B58" s="33"/>
      <c r="C58" s="33"/>
      <c r="D58" s="33"/>
      <c r="E58" s="33"/>
      <c r="F58" s="33"/>
      <c r="G58" s="33"/>
      <c r="H58" s="33"/>
      <c r="I58" s="33"/>
    </row>
    <row r="59" spans="1:9" x14ac:dyDescent="0.25">
      <c r="A59" s="33"/>
      <c r="B59" s="33"/>
      <c r="C59" s="33"/>
      <c r="D59" s="33"/>
      <c r="E59" s="33"/>
      <c r="F59" s="33"/>
      <c r="G59" s="33"/>
      <c r="H59" s="33"/>
      <c r="I59" s="33"/>
    </row>
    <row r="60" spans="1:9" x14ac:dyDescent="0.25">
      <c r="A60" s="33"/>
      <c r="B60" s="33"/>
      <c r="C60" s="33"/>
      <c r="D60" s="33"/>
      <c r="E60" s="33"/>
      <c r="F60" s="33"/>
      <c r="G60" s="33"/>
      <c r="H60" s="33"/>
      <c r="I60" s="33"/>
    </row>
    <row r="61" spans="1:9" x14ac:dyDescent="0.25">
      <c r="A61" s="33"/>
      <c r="B61" s="33"/>
      <c r="C61" s="33"/>
      <c r="D61" s="33"/>
      <c r="E61" s="33"/>
      <c r="F61" s="33"/>
      <c r="G61" s="33"/>
      <c r="H61" s="33"/>
      <c r="I61" s="33"/>
    </row>
    <row r="62" spans="1:9" x14ac:dyDescent="0.25">
      <c r="A62" s="33"/>
      <c r="B62" s="33"/>
      <c r="C62" s="33"/>
      <c r="D62" s="33"/>
      <c r="E62" s="33"/>
      <c r="F62" s="33"/>
      <c r="G62" s="33"/>
      <c r="H62" s="33"/>
      <c r="I62" s="33"/>
    </row>
    <row r="63" spans="1:9" x14ac:dyDescent="0.25">
      <c r="A63" s="33"/>
      <c r="B63" s="33"/>
      <c r="C63" s="33"/>
      <c r="D63" s="33"/>
      <c r="E63" s="33"/>
      <c r="F63" s="33"/>
      <c r="G63" s="33"/>
      <c r="H63" s="33"/>
      <c r="I63" s="33"/>
    </row>
    <row r="64" spans="1:9" x14ac:dyDescent="0.25">
      <c r="A64" s="33"/>
      <c r="B64" s="33"/>
      <c r="C64" s="33"/>
      <c r="D64" s="33"/>
      <c r="E64" s="33"/>
      <c r="F64" s="33"/>
      <c r="G64" s="33"/>
      <c r="H64" s="33"/>
      <c r="I64" s="33"/>
    </row>
    <row r="65" spans="1:9" x14ac:dyDescent="0.25">
      <c r="A65" s="33"/>
      <c r="B65" s="33"/>
      <c r="C65" s="33"/>
      <c r="D65" s="33"/>
      <c r="E65" s="33"/>
      <c r="F65" s="33"/>
      <c r="G65" s="33"/>
      <c r="H65" s="33"/>
      <c r="I65" s="33"/>
    </row>
    <row r="66" spans="1:9" x14ac:dyDescent="0.25">
      <c r="A66" s="33"/>
      <c r="B66" s="33"/>
      <c r="C66" s="33"/>
      <c r="D66" s="33"/>
      <c r="E66" s="33"/>
      <c r="F66" s="33"/>
      <c r="G66" s="33"/>
      <c r="H66" s="33"/>
      <c r="I66" s="33"/>
    </row>
  </sheetData>
  <mergeCells count="1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74" fitToHeight="3" orientation="landscape"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showGridLines="0" workbookViewId="0">
      <selection activeCell="B6" sqref="B6:F6"/>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7" ht="10.15" customHeight="1" x14ac:dyDescent="0.25"/>
    <row r="2" spans="1:7" ht="15.75" x14ac:dyDescent="0.25">
      <c r="B2" s="98" t="str">
        <f>+Přehled!B2</f>
        <v>RSJ a.s.</v>
      </c>
      <c r="D2" s="98"/>
      <c r="F2" s="351" t="s">
        <v>315</v>
      </c>
    </row>
    <row r="3" spans="1:7" ht="10.15" customHeight="1" x14ac:dyDescent="0.25"/>
    <row r="4" spans="1:7" ht="15.75" x14ac:dyDescent="0.25">
      <c r="B4" s="465" t="s">
        <v>311</v>
      </c>
      <c r="C4" s="466"/>
      <c r="D4" s="466"/>
      <c r="E4" s="466"/>
      <c r="F4" s="467"/>
      <c r="G4" s="90"/>
    </row>
    <row r="5" spans="1:7" ht="38.65" customHeight="1" x14ac:dyDescent="0.25">
      <c r="A5" s="56"/>
      <c r="B5" s="469" t="s">
        <v>377</v>
      </c>
      <c r="C5" s="469"/>
      <c r="D5" s="469"/>
      <c r="E5" s="469"/>
      <c r="F5" s="469"/>
      <c r="G5" s="56"/>
    </row>
    <row r="6" spans="1:7" ht="46.9" customHeight="1" x14ac:dyDescent="0.25">
      <c r="A6" s="56"/>
      <c r="B6" s="470" t="s">
        <v>320</v>
      </c>
      <c r="C6" s="470"/>
      <c r="D6" s="470"/>
      <c r="E6" s="470"/>
      <c r="F6" s="470"/>
      <c r="G6" s="56"/>
    </row>
    <row r="7" spans="1:7" ht="16.149999999999999" customHeight="1" x14ac:dyDescent="0.25">
      <c r="A7" s="56"/>
      <c r="B7" s="106" t="s">
        <v>261</v>
      </c>
      <c r="C7" s="80"/>
      <c r="D7" s="80"/>
      <c r="E7" s="80"/>
      <c r="F7" s="80"/>
      <c r="G7" s="56"/>
    </row>
    <row r="8" spans="1:7" ht="16.149999999999999" customHeight="1" x14ac:dyDescent="0.25">
      <c r="A8" s="56"/>
      <c r="B8" s="107" t="s">
        <v>309</v>
      </c>
      <c r="C8" s="56"/>
      <c r="D8" s="56"/>
      <c r="E8" s="56"/>
      <c r="F8" s="56"/>
      <c r="G8" s="56"/>
    </row>
    <row r="9" spans="1:7" ht="16.149999999999999" customHeight="1" x14ac:dyDescent="0.25">
      <c r="A9" s="56"/>
      <c r="B9" s="49" t="s">
        <v>107</v>
      </c>
      <c r="C9" s="76"/>
      <c r="D9" s="77"/>
      <c r="E9" s="77"/>
      <c r="F9" s="78">
        <f>'IF RM1'!D7</f>
        <v>44561</v>
      </c>
      <c r="G9" s="56"/>
    </row>
    <row r="10" spans="1:7" x14ac:dyDescent="0.25">
      <c r="A10" s="56"/>
      <c r="C10" s="56"/>
      <c r="D10" s="56"/>
      <c r="E10" s="56"/>
      <c r="F10" s="56"/>
      <c r="G10" s="56"/>
    </row>
    <row r="11" spans="1:7" ht="15.75" thickBot="1" x14ac:dyDescent="0.3">
      <c r="A11" s="56"/>
      <c r="B11" s="56"/>
      <c r="C11" s="56"/>
      <c r="D11" s="56"/>
      <c r="E11" s="56"/>
      <c r="F11" s="29" t="s">
        <v>306</v>
      </c>
      <c r="G11" s="56"/>
    </row>
    <row r="12" spans="1:7" ht="87" customHeight="1" x14ac:dyDescent="0.25">
      <c r="A12" s="56"/>
      <c r="B12" s="200" t="s">
        <v>0</v>
      </c>
      <c r="C12" s="201" t="s">
        <v>1</v>
      </c>
      <c r="D12" s="201" t="s">
        <v>2</v>
      </c>
      <c r="E12" s="201" t="s">
        <v>3</v>
      </c>
      <c r="F12" s="202" t="s">
        <v>4</v>
      </c>
      <c r="G12" s="56"/>
    </row>
    <row r="13" spans="1:7" ht="15.75" thickBot="1" x14ac:dyDescent="0.3">
      <c r="A13" s="56"/>
      <c r="B13" s="203" t="s">
        <v>5</v>
      </c>
      <c r="C13" s="204" t="s">
        <v>6</v>
      </c>
      <c r="D13" s="204" t="s">
        <v>7</v>
      </c>
      <c r="E13" s="204" t="s">
        <v>8</v>
      </c>
      <c r="F13" s="205" t="s">
        <v>9</v>
      </c>
      <c r="G13" s="56"/>
    </row>
    <row r="14" spans="1:7" x14ac:dyDescent="0.25">
      <c r="A14" s="56"/>
      <c r="B14" s="318"/>
      <c r="C14" s="318"/>
      <c r="D14" s="318"/>
      <c r="E14" s="318"/>
      <c r="F14" s="318"/>
      <c r="G14" s="56"/>
    </row>
    <row r="15" spans="1:7" x14ac:dyDescent="0.25">
      <c r="A15" s="56"/>
      <c r="B15" s="319"/>
      <c r="C15" s="319"/>
      <c r="D15" s="319"/>
      <c r="E15" s="319"/>
      <c r="F15" s="319"/>
      <c r="G15" s="56"/>
    </row>
    <row r="16" spans="1:7" x14ac:dyDescent="0.25">
      <c r="A16" s="56"/>
      <c r="B16" s="319"/>
      <c r="C16" s="319"/>
      <c r="D16" s="319"/>
      <c r="E16" s="319"/>
      <c r="F16" s="319"/>
      <c r="G16" s="56"/>
    </row>
    <row r="17" spans="1:7" x14ac:dyDescent="0.25">
      <c r="A17" s="56"/>
      <c r="B17" s="319"/>
      <c r="C17" s="319"/>
      <c r="D17" s="319"/>
      <c r="E17" s="319"/>
      <c r="F17" s="319"/>
      <c r="G17" s="56"/>
    </row>
    <row r="18" spans="1:7" x14ac:dyDescent="0.25">
      <c r="A18" s="56"/>
      <c r="B18" s="56"/>
      <c r="C18" s="56"/>
      <c r="D18" s="56"/>
      <c r="E18" s="56"/>
      <c r="F18" s="56"/>
      <c r="G18" s="56"/>
    </row>
    <row r="19" spans="1:7" ht="58.9" customHeight="1" x14ac:dyDescent="0.25">
      <c r="A19" s="56"/>
      <c r="B19" s="471" t="s">
        <v>280</v>
      </c>
      <c r="C19" s="471"/>
      <c r="D19" s="471"/>
      <c r="E19" s="471"/>
      <c r="F19" s="471"/>
      <c r="G19" s="56"/>
    </row>
    <row r="20" spans="1:7" x14ac:dyDescent="0.25">
      <c r="A20" s="56"/>
      <c r="B20" s="2"/>
      <c r="C20" s="56"/>
      <c r="D20" s="56"/>
      <c r="E20" s="56"/>
      <c r="F20" s="56"/>
      <c r="G20" s="56"/>
    </row>
    <row r="21" spans="1:7" x14ac:dyDescent="0.25">
      <c r="A21" s="56"/>
      <c r="B21" s="26" t="s">
        <v>106</v>
      </c>
      <c r="C21" s="27"/>
      <c r="D21" s="27"/>
      <c r="E21" s="27"/>
      <c r="F21" s="27"/>
      <c r="G21" s="56"/>
    </row>
    <row r="22" spans="1:7" x14ac:dyDescent="0.25">
      <c r="A22" s="56"/>
      <c r="B22" s="27" t="s">
        <v>103</v>
      </c>
      <c r="C22" s="27"/>
      <c r="D22" s="27"/>
      <c r="E22" s="27"/>
      <c r="F22" s="27"/>
      <c r="G22" s="56"/>
    </row>
    <row r="23" spans="1:7" ht="32.450000000000003" customHeight="1" x14ac:dyDescent="0.25">
      <c r="A23" s="56"/>
      <c r="B23" s="27"/>
      <c r="C23" s="468" t="s">
        <v>252</v>
      </c>
      <c r="D23" s="468"/>
      <c r="E23" s="468"/>
      <c r="F23" s="468"/>
      <c r="G23" s="56"/>
    </row>
    <row r="24" spans="1:7" ht="33.6" customHeight="1" x14ac:dyDescent="0.25">
      <c r="A24" s="56"/>
      <c r="B24" s="27"/>
      <c r="C24" s="468" t="s">
        <v>104</v>
      </c>
      <c r="D24" s="468"/>
      <c r="E24" s="468"/>
      <c r="F24" s="468"/>
      <c r="G24" s="56"/>
    </row>
    <row r="25" spans="1:7" ht="31.15" customHeight="1" x14ac:dyDescent="0.25">
      <c r="A25" s="56"/>
      <c r="B25" s="468" t="s">
        <v>105</v>
      </c>
      <c r="C25" s="468"/>
      <c r="D25" s="468"/>
      <c r="E25" s="468"/>
      <c r="F25" s="468"/>
      <c r="G25" s="56"/>
    </row>
    <row r="26" spans="1:7" x14ac:dyDescent="0.25">
      <c r="A26" s="56"/>
      <c r="B26" s="56"/>
      <c r="C26" s="56"/>
      <c r="D26" s="56"/>
      <c r="E26" s="56"/>
      <c r="F26" s="56"/>
      <c r="G26" s="56"/>
    </row>
    <row r="27" spans="1:7" x14ac:dyDescent="0.25">
      <c r="A27" s="56"/>
      <c r="B27" s="56"/>
      <c r="C27" s="56"/>
      <c r="D27" s="56"/>
      <c r="E27" s="56"/>
      <c r="F27" s="56"/>
      <c r="G27" s="56"/>
    </row>
    <row r="28" spans="1:7" x14ac:dyDescent="0.25">
      <c r="A28" s="56"/>
      <c r="B28" s="56"/>
      <c r="C28" s="56"/>
      <c r="D28" s="56"/>
      <c r="E28" s="56"/>
      <c r="F28" s="56"/>
      <c r="G28" s="56"/>
    </row>
    <row r="29" spans="1:7" x14ac:dyDescent="0.25">
      <c r="A29" s="56"/>
      <c r="B29" s="56"/>
      <c r="C29" s="56"/>
      <c r="D29" s="56"/>
      <c r="E29" s="56"/>
      <c r="F29" s="56"/>
      <c r="G29" s="56"/>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topLeftCell="A25" workbookViewId="0">
      <selection activeCell="B6" sqref="B6:D6"/>
    </sheetView>
  </sheetViews>
  <sheetFormatPr defaultColWidth="9.140625" defaultRowHeight="15" x14ac:dyDescent="0.25"/>
  <cols>
    <col min="1" max="1" width="3.7109375" style="20" customWidth="1"/>
    <col min="2" max="2" width="6.7109375" style="20" customWidth="1"/>
    <col min="3" max="3" width="78.42578125" style="20" customWidth="1"/>
    <col min="4" max="4" width="22.140625" style="20" customWidth="1"/>
    <col min="5" max="5" width="17.85546875" style="20" customWidth="1"/>
    <col min="6" max="6" width="17.42578125" style="20" customWidth="1"/>
    <col min="7" max="7" width="15.7109375" style="20" customWidth="1"/>
    <col min="8" max="16384" width="9.140625" style="20"/>
  </cols>
  <sheetData>
    <row r="1" spans="1:7" ht="10.15" customHeight="1" x14ac:dyDescent="0.25">
      <c r="A1" s="33"/>
      <c r="B1" s="45"/>
      <c r="C1" s="45"/>
      <c r="D1" s="33"/>
      <c r="E1" s="33"/>
      <c r="F1" s="33"/>
      <c r="G1" s="33"/>
    </row>
    <row r="2" spans="1:7" ht="15.75" x14ac:dyDescent="0.25">
      <c r="A2" s="33"/>
      <c r="B2" s="98" t="str">
        <f>+Přehled!B2</f>
        <v>RSJ a.s.</v>
      </c>
      <c r="C2" s="45"/>
      <c r="D2" s="351" t="s">
        <v>315</v>
      </c>
      <c r="E2" s="33"/>
      <c r="F2" s="33"/>
      <c r="G2" s="33"/>
    </row>
    <row r="3" spans="1:7" ht="10.15" customHeight="1" x14ac:dyDescent="0.25">
      <c r="A3" s="33"/>
      <c r="B3" s="45"/>
      <c r="C3" s="45"/>
      <c r="D3" s="33"/>
      <c r="E3" s="33"/>
      <c r="F3" s="33"/>
      <c r="G3" s="33"/>
    </row>
    <row r="4" spans="1:7" ht="15.75" x14ac:dyDescent="0.25">
      <c r="A4" s="33"/>
      <c r="B4" s="473" t="s">
        <v>20</v>
      </c>
      <c r="C4" s="473"/>
      <c r="D4" s="473"/>
      <c r="E4" s="90"/>
      <c r="F4" s="33"/>
      <c r="G4" s="33"/>
    </row>
    <row r="5" spans="1:7" ht="49.15" customHeight="1" x14ac:dyDescent="0.25">
      <c r="A5" s="45"/>
      <c r="B5" s="469" t="s">
        <v>378</v>
      </c>
      <c r="C5" s="469"/>
      <c r="D5" s="469"/>
      <c r="E5" s="45"/>
      <c r="F5" s="33"/>
      <c r="G5" s="33"/>
    </row>
    <row r="6" spans="1:7" ht="49.15" customHeight="1" x14ac:dyDescent="0.25">
      <c r="A6" s="45"/>
      <c r="B6" s="470" t="s">
        <v>320</v>
      </c>
      <c r="C6" s="470"/>
      <c r="D6" s="470"/>
      <c r="E6" s="45"/>
      <c r="F6" s="33"/>
      <c r="G6" s="33"/>
    </row>
    <row r="7" spans="1:7" ht="24" customHeight="1" x14ac:dyDescent="0.25">
      <c r="A7" s="45"/>
      <c r="B7" s="107" t="s">
        <v>310</v>
      </c>
      <c r="C7" s="45"/>
      <c r="D7" s="45"/>
      <c r="E7" s="45"/>
      <c r="F7" s="33"/>
      <c r="G7" s="33"/>
    </row>
    <row r="8" spans="1:7" x14ac:dyDescent="0.25">
      <c r="A8" s="45"/>
      <c r="B8" s="49" t="s">
        <v>107</v>
      </c>
      <c r="C8" s="76"/>
      <c r="D8" s="78">
        <f>'IF RM1'!D7</f>
        <v>44561</v>
      </c>
      <c r="E8" s="45"/>
      <c r="F8" s="33"/>
      <c r="G8" s="33"/>
    </row>
    <row r="9" spans="1:7" x14ac:dyDescent="0.25">
      <c r="A9" s="33"/>
      <c r="B9" s="33"/>
      <c r="C9" s="67" t="s">
        <v>307</v>
      </c>
      <c r="D9" s="33"/>
      <c r="E9" s="33"/>
      <c r="F9" s="33"/>
      <c r="G9" s="33"/>
    </row>
    <row r="10" spans="1:7" x14ac:dyDescent="0.25">
      <c r="A10" s="33"/>
      <c r="B10" s="472" t="s">
        <v>21</v>
      </c>
      <c r="C10" s="472"/>
      <c r="D10" s="472"/>
      <c r="E10" s="33"/>
      <c r="F10" s="33"/>
      <c r="G10" s="33"/>
    </row>
    <row r="11" spans="1:7" ht="15.75" thickBot="1" x14ac:dyDescent="0.3">
      <c r="A11" s="33"/>
      <c r="B11" s="33"/>
      <c r="C11" s="33"/>
      <c r="D11" s="33"/>
      <c r="E11" s="33"/>
      <c r="F11" s="33"/>
      <c r="G11" s="33"/>
    </row>
    <row r="12" spans="1:7" ht="15.75" thickBot="1" x14ac:dyDescent="0.3">
      <c r="A12" s="33"/>
      <c r="B12" s="206" t="s">
        <v>22</v>
      </c>
      <c r="C12" s="207" t="s">
        <v>23</v>
      </c>
      <c r="D12" s="208" t="s">
        <v>24</v>
      </c>
      <c r="E12" s="33"/>
      <c r="F12" s="33"/>
      <c r="G12" s="33"/>
    </row>
    <row r="13" spans="1:7" x14ac:dyDescent="0.25">
      <c r="A13" s="33"/>
      <c r="B13" s="320">
        <v>1</v>
      </c>
      <c r="C13" s="323" t="s">
        <v>25</v>
      </c>
      <c r="D13" s="220"/>
      <c r="E13" s="33"/>
      <c r="F13" s="33"/>
      <c r="G13" s="33"/>
    </row>
    <row r="14" spans="1:7" x14ac:dyDescent="0.25">
      <c r="A14" s="33"/>
      <c r="B14" s="321">
        <v>2</v>
      </c>
      <c r="C14" s="324" t="s">
        <v>26</v>
      </c>
      <c r="D14" s="222"/>
      <c r="E14" s="33"/>
      <c r="F14" s="33"/>
      <c r="G14" s="33"/>
    </row>
    <row r="15" spans="1:7" ht="30" x14ac:dyDescent="0.25">
      <c r="A15" s="33"/>
      <c r="B15" s="321">
        <v>3</v>
      </c>
      <c r="C15" s="325" t="s">
        <v>27</v>
      </c>
      <c r="D15" s="222"/>
      <c r="E15" s="33"/>
      <c r="F15" s="33"/>
      <c r="G15" s="33"/>
    </row>
    <row r="16" spans="1:7" ht="30" x14ac:dyDescent="0.25">
      <c r="A16" s="33"/>
      <c r="B16" s="321">
        <v>4</v>
      </c>
      <c r="C16" s="326" t="s">
        <v>28</v>
      </c>
      <c r="D16" s="327" t="s">
        <v>94</v>
      </c>
      <c r="E16" s="33"/>
      <c r="F16" s="33"/>
      <c r="G16" s="33"/>
    </row>
    <row r="17" spans="1:7" x14ac:dyDescent="0.25">
      <c r="A17" s="33"/>
      <c r="B17" s="321">
        <v>5</v>
      </c>
      <c r="C17" s="326" t="s">
        <v>29</v>
      </c>
      <c r="D17" s="222"/>
      <c r="E17" s="33"/>
      <c r="F17" s="33"/>
      <c r="G17" s="33"/>
    </row>
    <row r="18" spans="1:7" x14ac:dyDescent="0.25">
      <c r="A18" s="33"/>
      <c r="B18" s="321">
        <v>6</v>
      </c>
      <c r="C18" s="326" t="s">
        <v>30</v>
      </c>
      <c r="D18" s="222"/>
      <c r="E18" s="33"/>
      <c r="F18" s="33"/>
      <c r="G18" s="33"/>
    </row>
    <row r="19" spans="1:7" ht="30" x14ac:dyDescent="0.25">
      <c r="A19" s="33"/>
      <c r="B19" s="321">
        <v>7</v>
      </c>
      <c r="C19" s="326" t="s">
        <v>31</v>
      </c>
      <c r="D19" s="327" t="s">
        <v>94</v>
      </c>
      <c r="E19" s="33"/>
      <c r="F19" s="33"/>
      <c r="G19" s="33"/>
    </row>
    <row r="20" spans="1:7" ht="15.75" thickBot="1" x14ac:dyDescent="0.3">
      <c r="A20" s="33"/>
      <c r="B20" s="322">
        <v>8</v>
      </c>
      <c r="C20" s="328" t="s">
        <v>32</v>
      </c>
      <c r="D20" s="225"/>
      <c r="E20" s="33"/>
      <c r="F20" s="33"/>
      <c r="G20" s="33"/>
    </row>
    <row r="21" spans="1:7" x14ac:dyDescent="0.25">
      <c r="A21" s="33"/>
      <c r="B21" s="81"/>
      <c r="C21" s="81"/>
      <c r="D21" s="82"/>
      <c r="E21" s="33"/>
      <c r="F21" s="33"/>
      <c r="G21" s="33"/>
    </row>
    <row r="22" spans="1:7" x14ac:dyDescent="0.25">
      <c r="A22" s="33"/>
      <c r="B22" s="81"/>
      <c r="C22" s="81"/>
      <c r="D22" s="82"/>
      <c r="E22" s="33"/>
      <c r="F22" s="33"/>
      <c r="G22" s="33"/>
    </row>
    <row r="23" spans="1:7" x14ac:dyDescent="0.25">
      <c r="A23" s="33"/>
      <c r="B23" s="81"/>
      <c r="C23" s="81"/>
      <c r="D23" s="82"/>
      <c r="E23" s="33"/>
      <c r="F23" s="33"/>
      <c r="G23" s="33"/>
    </row>
    <row r="24" spans="1:7" x14ac:dyDescent="0.25">
      <c r="A24" s="33"/>
      <c r="B24" s="472" t="s">
        <v>33</v>
      </c>
      <c r="C24" s="472"/>
      <c r="D24" s="472"/>
      <c r="E24" s="472"/>
      <c r="F24" s="33"/>
      <c r="G24" s="33"/>
    </row>
    <row r="25" spans="1:7" ht="15.75" thickBot="1" x14ac:dyDescent="0.3">
      <c r="A25" s="33"/>
      <c r="B25" s="33"/>
      <c r="C25" s="33"/>
      <c r="D25" s="33"/>
      <c r="E25" s="33"/>
      <c r="F25" s="33"/>
      <c r="G25" s="33"/>
    </row>
    <row r="26" spans="1:7" ht="15.75" thickBot="1" x14ac:dyDescent="0.3">
      <c r="A26" s="33"/>
      <c r="B26" s="206" t="s">
        <v>22</v>
      </c>
      <c r="C26" s="207" t="s">
        <v>23</v>
      </c>
      <c r="D26" s="207" t="s">
        <v>34</v>
      </c>
      <c r="E26" s="209" t="s">
        <v>35</v>
      </c>
      <c r="F26" s="33"/>
      <c r="G26" s="33"/>
    </row>
    <row r="27" spans="1:7" x14ac:dyDescent="0.25">
      <c r="A27" s="33"/>
      <c r="B27" s="329">
        <v>1</v>
      </c>
      <c r="C27" s="330" t="s">
        <v>36</v>
      </c>
      <c r="D27" s="331"/>
      <c r="E27" s="332"/>
      <c r="F27" s="33"/>
      <c r="G27" s="33"/>
    </row>
    <row r="28" spans="1:7" x14ac:dyDescent="0.25">
      <c r="A28" s="33"/>
      <c r="B28" s="333">
        <v>2</v>
      </c>
      <c r="C28" s="334" t="s">
        <v>37</v>
      </c>
      <c r="D28" s="66"/>
      <c r="E28" s="222"/>
      <c r="F28" s="33"/>
      <c r="G28" s="33"/>
    </row>
    <row r="29" spans="1:7" x14ac:dyDescent="0.25">
      <c r="A29" s="33"/>
      <c r="B29" s="333">
        <v>3</v>
      </c>
      <c r="C29" s="335" t="s">
        <v>38</v>
      </c>
      <c r="D29" s="66"/>
      <c r="E29" s="222"/>
      <c r="F29" s="33"/>
      <c r="G29" s="33"/>
    </row>
    <row r="30" spans="1:7" x14ac:dyDescent="0.25">
      <c r="A30" s="33"/>
      <c r="B30" s="333">
        <v>4</v>
      </c>
      <c r="C30" s="335" t="s">
        <v>39</v>
      </c>
      <c r="D30" s="66"/>
      <c r="E30" s="222"/>
      <c r="F30" s="33"/>
      <c r="G30" s="33"/>
    </row>
    <row r="31" spans="1:7" ht="15.75" thickBot="1" x14ac:dyDescent="0.3">
      <c r="A31" s="33"/>
      <c r="B31" s="336">
        <v>5</v>
      </c>
      <c r="C31" s="337" t="s">
        <v>40</v>
      </c>
      <c r="D31" s="224"/>
      <c r="E31" s="225"/>
      <c r="F31" s="33"/>
      <c r="G31" s="33"/>
    </row>
    <row r="32" spans="1:7" x14ac:dyDescent="0.25">
      <c r="A32" s="33"/>
      <c r="B32" s="33"/>
      <c r="C32" s="33"/>
      <c r="D32" s="33"/>
      <c r="E32" s="33"/>
      <c r="F32" s="33"/>
      <c r="G32" s="33"/>
    </row>
    <row r="33" spans="1:7" x14ac:dyDescent="0.25">
      <c r="A33" s="33"/>
      <c r="B33" s="33"/>
      <c r="C33" s="33"/>
      <c r="D33" s="33"/>
      <c r="E33" s="33"/>
      <c r="F33" s="33"/>
      <c r="G33" s="33"/>
    </row>
    <row r="34" spans="1:7" x14ac:dyDescent="0.25">
      <c r="A34" s="33"/>
      <c r="B34" s="33"/>
      <c r="C34" s="33"/>
      <c r="D34" s="33"/>
      <c r="E34" s="33"/>
      <c r="F34" s="33"/>
      <c r="G34" s="33"/>
    </row>
    <row r="35" spans="1:7" x14ac:dyDescent="0.25">
      <c r="A35" s="33"/>
      <c r="B35" s="472" t="s">
        <v>41</v>
      </c>
      <c r="C35" s="472"/>
      <c r="D35" s="472"/>
      <c r="E35" s="33"/>
      <c r="F35" s="33"/>
      <c r="G35" s="33"/>
    </row>
    <row r="36" spans="1:7" ht="15.75" thickBot="1" x14ac:dyDescent="0.3">
      <c r="A36" s="33"/>
      <c r="B36" s="33"/>
      <c r="C36" s="33"/>
      <c r="D36" s="33"/>
      <c r="E36" s="33"/>
      <c r="F36" s="33"/>
      <c r="G36" s="33"/>
    </row>
    <row r="37" spans="1:7" ht="15.75" thickBot="1" x14ac:dyDescent="0.3">
      <c r="A37" s="33"/>
      <c r="B37" s="206" t="s">
        <v>22</v>
      </c>
      <c r="C37" s="207" t="s">
        <v>23</v>
      </c>
      <c r="D37" s="209" t="s">
        <v>24</v>
      </c>
      <c r="E37" s="33"/>
      <c r="F37" s="33"/>
      <c r="G37" s="33"/>
    </row>
    <row r="38" spans="1:7" ht="30" x14ac:dyDescent="0.25">
      <c r="A38" s="33"/>
      <c r="B38" s="329">
        <v>1</v>
      </c>
      <c r="C38" s="330" t="s">
        <v>42</v>
      </c>
      <c r="D38" s="220"/>
      <c r="E38" s="33"/>
      <c r="F38" s="33"/>
      <c r="G38" s="33"/>
    </row>
    <row r="39" spans="1:7" x14ac:dyDescent="0.25">
      <c r="A39" s="33"/>
      <c r="B39" s="333">
        <v>2</v>
      </c>
      <c r="C39" s="338" t="s">
        <v>43</v>
      </c>
      <c r="D39" s="222"/>
      <c r="E39" s="33"/>
      <c r="F39" s="33"/>
      <c r="G39" s="33"/>
    </row>
    <row r="40" spans="1:7" ht="30" x14ac:dyDescent="0.25">
      <c r="A40" s="33"/>
      <c r="B40" s="333">
        <v>3</v>
      </c>
      <c r="C40" s="338" t="s">
        <v>44</v>
      </c>
      <c r="D40" s="222"/>
      <c r="E40" s="33"/>
      <c r="F40" s="33"/>
      <c r="G40" s="33"/>
    </row>
    <row r="41" spans="1:7" x14ac:dyDescent="0.25">
      <c r="A41" s="33"/>
      <c r="B41" s="333">
        <v>4</v>
      </c>
      <c r="C41" s="338" t="s">
        <v>45</v>
      </c>
      <c r="D41" s="222"/>
      <c r="E41" s="33"/>
      <c r="F41" s="33"/>
      <c r="G41" s="33"/>
    </row>
    <row r="42" spans="1:7" ht="30" x14ac:dyDescent="0.25">
      <c r="A42" s="33"/>
      <c r="B42" s="333">
        <v>5</v>
      </c>
      <c r="C42" s="338" t="s">
        <v>46</v>
      </c>
      <c r="D42" s="222"/>
      <c r="E42" s="33"/>
      <c r="F42" s="33"/>
      <c r="G42" s="33"/>
    </row>
    <row r="43" spans="1:7" ht="15.75" thickBot="1" x14ac:dyDescent="0.3">
      <c r="A43" s="33"/>
      <c r="B43" s="336">
        <v>6</v>
      </c>
      <c r="C43" s="339" t="s">
        <v>47</v>
      </c>
      <c r="D43" s="225"/>
      <c r="E43" s="33"/>
      <c r="F43" s="33"/>
      <c r="G43" s="33"/>
    </row>
    <row r="44" spans="1:7" x14ac:dyDescent="0.25">
      <c r="A44" s="33"/>
      <c r="B44" s="83"/>
      <c r="C44" s="83"/>
      <c r="D44" s="82"/>
      <c r="E44" s="33"/>
      <c r="F44" s="33"/>
      <c r="G44" s="33"/>
    </row>
    <row r="45" spans="1:7" x14ac:dyDescent="0.25">
      <c r="A45" s="33"/>
      <c r="B45" s="83"/>
      <c r="C45" s="83"/>
      <c r="D45" s="82"/>
      <c r="E45" s="33"/>
      <c r="F45" s="33"/>
      <c r="G45" s="33"/>
    </row>
    <row r="46" spans="1:7" x14ac:dyDescent="0.25">
      <c r="A46" s="33"/>
      <c r="B46" s="83"/>
      <c r="C46" s="83"/>
      <c r="D46" s="82"/>
      <c r="E46" s="33"/>
      <c r="F46" s="33"/>
      <c r="G46" s="33"/>
    </row>
    <row r="47" spans="1:7" x14ac:dyDescent="0.25">
      <c r="A47" s="33"/>
      <c r="B47" s="472" t="s">
        <v>48</v>
      </c>
      <c r="C47" s="472"/>
      <c r="D47" s="472"/>
      <c r="E47" s="472"/>
      <c r="F47" s="472"/>
      <c r="G47" s="472"/>
    </row>
    <row r="48" spans="1:7" ht="15.75" thickBot="1" x14ac:dyDescent="0.3">
      <c r="A48" s="33"/>
      <c r="B48" s="83"/>
      <c r="C48" s="83"/>
      <c r="D48" s="82"/>
      <c r="E48" s="33"/>
      <c r="F48" s="33"/>
      <c r="G48" s="33"/>
    </row>
    <row r="49" spans="1:7" ht="15.75" thickBot="1" x14ac:dyDescent="0.3">
      <c r="A49" s="33"/>
      <c r="B49" s="206" t="s">
        <v>22</v>
      </c>
      <c r="C49" s="207" t="s">
        <v>23</v>
      </c>
      <c r="D49" s="210" t="s">
        <v>49</v>
      </c>
      <c r="E49" s="210" t="s">
        <v>50</v>
      </c>
      <c r="F49" s="210" t="s">
        <v>51</v>
      </c>
      <c r="G49" s="208" t="s">
        <v>52</v>
      </c>
    </row>
    <row r="50" spans="1:7" x14ac:dyDescent="0.25">
      <c r="A50" s="33"/>
      <c r="B50" s="329">
        <v>1</v>
      </c>
      <c r="C50" s="330" t="s">
        <v>53</v>
      </c>
      <c r="D50" s="219"/>
      <c r="E50" s="219"/>
      <c r="F50" s="219"/>
      <c r="G50" s="220"/>
    </row>
    <row r="51" spans="1:7" x14ac:dyDescent="0.25">
      <c r="A51" s="33"/>
      <c r="B51" s="333">
        <v>2</v>
      </c>
      <c r="C51" s="335" t="s">
        <v>54</v>
      </c>
      <c r="D51" s="66"/>
      <c r="E51" s="66"/>
      <c r="F51" s="66"/>
      <c r="G51" s="222"/>
    </row>
    <row r="52" spans="1:7" x14ac:dyDescent="0.25">
      <c r="A52" s="33"/>
      <c r="B52" s="333">
        <v>3</v>
      </c>
      <c r="C52" s="335" t="s">
        <v>55</v>
      </c>
      <c r="D52" s="66"/>
      <c r="E52" s="66"/>
      <c r="F52" s="66"/>
      <c r="G52" s="222"/>
    </row>
    <row r="53" spans="1:7" x14ac:dyDescent="0.25">
      <c r="A53" s="33"/>
      <c r="B53" s="333">
        <v>4</v>
      </c>
      <c r="C53" s="335" t="s">
        <v>56</v>
      </c>
      <c r="D53" s="66"/>
      <c r="E53" s="66"/>
      <c r="F53" s="66"/>
      <c r="G53" s="222"/>
    </row>
    <row r="54" spans="1:7" x14ac:dyDescent="0.25">
      <c r="A54" s="33"/>
      <c r="B54" s="333">
        <v>5</v>
      </c>
      <c r="C54" s="335" t="s">
        <v>57</v>
      </c>
      <c r="D54" s="66"/>
      <c r="E54" s="66"/>
      <c r="F54" s="66"/>
      <c r="G54" s="222"/>
    </row>
    <row r="55" spans="1:7" x14ac:dyDescent="0.25">
      <c r="A55" s="33"/>
      <c r="B55" s="333">
        <v>6</v>
      </c>
      <c r="C55" s="335" t="s">
        <v>58</v>
      </c>
      <c r="D55" s="66"/>
      <c r="E55" s="66"/>
      <c r="F55" s="66"/>
      <c r="G55" s="222"/>
    </row>
    <row r="56" spans="1:7" x14ac:dyDescent="0.25">
      <c r="A56" s="33"/>
      <c r="B56" s="340">
        <v>7</v>
      </c>
      <c r="C56" s="335" t="s">
        <v>59</v>
      </c>
      <c r="D56" s="66"/>
      <c r="E56" s="66"/>
      <c r="F56" s="66"/>
      <c r="G56" s="222"/>
    </row>
    <row r="57" spans="1:7" ht="15.75" thickBot="1" x14ac:dyDescent="0.3">
      <c r="A57" s="33"/>
      <c r="B57" s="341">
        <v>8</v>
      </c>
      <c r="C57" s="342" t="s">
        <v>60</v>
      </c>
      <c r="D57" s="224"/>
      <c r="E57" s="224"/>
      <c r="F57" s="224"/>
      <c r="G57" s="225"/>
    </row>
    <row r="58" spans="1:7" x14ac:dyDescent="0.25">
      <c r="A58" s="33"/>
      <c r="B58" s="33"/>
      <c r="C58" s="33"/>
      <c r="D58" s="33"/>
      <c r="E58" s="33"/>
      <c r="F58" s="33"/>
      <c r="G58" s="33"/>
    </row>
    <row r="59" spans="1:7" x14ac:dyDescent="0.25">
      <c r="A59" s="33"/>
      <c r="B59" s="33"/>
      <c r="C59" s="33"/>
      <c r="D59" s="33"/>
      <c r="E59" s="33"/>
      <c r="F59" s="33"/>
      <c r="G59" s="33"/>
    </row>
    <row r="60" spans="1:7" x14ac:dyDescent="0.25">
      <c r="A60" s="33"/>
      <c r="B60" s="33"/>
      <c r="C60" s="33"/>
      <c r="D60" s="33"/>
      <c r="E60" s="33"/>
      <c r="F60" s="33"/>
      <c r="G60" s="33"/>
    </row>
    <row r="61" spans="1:7" x14ac:dyDescent="0.25">
      <c r="A61" s="33"/>
      <c r="B61" s="472" t="s">
        <v>61</v>
      </c>
      <c r="C61" s="472"/>
      <c r="D61" s="472"/>
      <c r="E61" s="33"/>
      <c r="F61" s="33"/>
      <c r="G61" s="33"/>
    </row>
    <row r="62" spans="1:7" ht="15.75" thickBot="1" x14ac:dyDescent="0.3">
      <c r="A62" s="33"/>
      <c r="B62" s="33"/>
      <c r="C62" s="33"/>
      <c r="D62" s="33"/>
      <c r="E62" s="33"/>
      <c r="F62" s="33"/>
      <c r="G62" s="33"/>
    </row>
    <row r="63" spans="1:7" ht="15.75" thickBot="1" x14ac:dyDescent="0.3">
      <c r="A63" s="33"/>
      <c r="B63" s="206" t="s">
        <v>22</v>
      </c>
      <c r="C63" s="207" t="s">
        <v>23</v>
      </c>
      <c r="D63" s="209" t="s">
        <v>24</v>
      </c>
      <c r="E63" s="33"/>
      <c r="F63" s="33"/>
      <c r="G63" s="33"/>
    </row>
    <row r="64" spans="1:7" ht="30" x14ac:dyDescent="0.25">
      <c r="A64" s="33"/>
      <c r="B64" s="329">
        <v>1</v>
      </c>
      <c r="C64" s="330" t="s">
        <v>62</v>
      </c>
      <c r="D64" s="220"/>
      <c r="E64" s="33"/>
      <c r="F64" s="33"/>
      <c r="G64" s="33"/>
    </row>
    <row r="65" spans="1:7" ht="15.75" thickBot="1" x14ac:dyDescent="0.3">
      <c r="A65" s="33"/>
      <c r="B65" s="341">
        <v>2</v>
      </c>
      <c r="C65" s="337" t="s">
        <v>63</v>
      </c>
      <c r="D65" s="225"/>
      <c r="E65" s="33"/>
      <c r="F65" s="33"/>
      <c r="G65" s="33"/>
    </row>
    <row r="66" spans="1:7" x14ac:dyDescent="0.25">
      <c r="A66" s="33"/>
      <c r="B66" s="33"/>
      <c r="C66" s="33"/>
      <c r="D66" s="33"/>
      <c r="E66" s="33"/>
      <c r="F66" s="33"/>
      <c r="G66" s="33"/>
    </row>
    <row r="67" spans="1:7" ht="51" customHeight="1" x14ac:dyDescent="0.25">
      <c r="A67" s="33"/>
      <c r="B67" s="474" t="s">
        <v>280</v>
      </c>
      <c r="C67" s="474"/>
      <c r="D67" s="474"/>
      <c r="E67" s="33"/>
      <c r="F67" s="33"/>
      <c r="G67" s="33"/>
    </row>
    <row r="68" spans="1:7" x14ac:dyDescent="0.25">
      <c r="A68" s="33"/>
      <c r="B68" s="33"/>
      <c r="C68" s="33"/>
      <c r="D68" s="33"/>
      <c r="E68" s="33"/>
      <c r="F68" s="33"/>
      <c r="G68" s="33"/>
    </row>
    <row r="69" spans="1:7" x14ac:dyDescent="0.25">
      <c r="A69" s="33"/>
      <c r="B69" s="26" t="s">
        <v>106</v>
      </c>
      <c r="C69" s="27"/>
      <c r="D69" s="27"/>
      <c r="E69" s="27"/>
      <c r="F69" s="27"/>
      <c r="G69" s="33"/>
    </row>
    <row r="70" spans="1:7" x14ac:dyDescent="0.25">
      <c r="A70" s="33"/>
      <c r="B70" s="27" t="s">
        <v>103</v>
      </c>
      <c r="C70" s="27"/>
      <c r="D70" s="27"/>
      <c r="E70" s="27"/>
      <c r="F70" s="27"/>
      <c r="G70" s="33"/>
    </row>
    <row r="71" spans="1:7" ht="27.6" customHeight="1" x14ac:dyDescent="0.25">
      <c r="A71" s="33"/>
      <c r="B71" s="27"/>
      <c r="C71" s="468" t="s">
        <v>252</v>
      </c>
      <c r="D71" s="468"/>
      <c r="E71" s="64"/>
      <c r="F71" s="64"/>
      <c r="G71" s="33"/>
    </row>
    <row r="72" spans="1:7" ht="31.15" customHeight="1" x14ac:dyDescent="0.25">
      <c r="A72" s="33"/>
      <c r="B72" s="27"/>
      <c r="C72" s="468" t="s">
        <v>104</v>
      </c>
      <c r="D72" s="468"/>
      <c r="E72" s="64"/>
      <c r="F72" s="64"/>
      <c r="G72" s="33"/>
    </row>
    <row r="73" spans="1:7" ht="33.6" customHeight="1" x14ac:dyDescent="0.25">
      <c r="A73" s="33"/>
      <c r="B73" s="468" t="s">
        <v>105</v>
      </c>
      <c r="C73" s="468"/>
      <c r="D73" s="468"/>
      <c r="E73" s="64"/>
      <c r="F73" s="64"/>
      <c r="G73" s="33"/>
    </row>
    <row r="74" spans="1:7" x14ac:dyDescent="0.25">
      <c r="A74" s="33"/>
      <c r="B74" s="33"/>
      <c r="C74" s="33"/>
      <c r="D74" s="33"/>
      <c r="E74" s="33"/>
      <c r="F74" s="33"/>
      <c r="G74" s="33"/>
    </row>
    <row r="75" spans="1:7" x14ac:dyDescent="0.25">
      <c r="A75" s="33"/>
      <c r="B75" s="33"/>
      <c r="C75" s="33"/>
      <c r="D75" s="33"/>
      <c r="E75" s="33"/>
      <c r="F75" s="33"/>
      <c r="G75" s="33"/>
    </row>
    <row r="76" spans="1:7" x14ac:dyDescent="0.25">
      <c r="A76" s="33"/>
      <c r="B76" s="33"/>
      <c r="C76" s="33"/>
      <c r="D76" s="33"/>
      <c r="E76" s="33"/>
      <c r="F76" s="33"/>
      <c r="G76" s="33"/>
    </row>
    <row r="77" spans="1:7" x14ac:dyDescent="0.25">
      <c r="A77" s="33"/>
      <c r="B77" s="33"/>
      <c r="C77" s="33"/>
      <c r="D77" s="33"/>
      <c r="E77" s="33"/>
      <c r="F77" s="33"/>
      <c r="G77" s="33"/>
    </row>
    <row r="78" spans="1:7" x14ac:dyDescent="0.25">
      <c r="A78" s="33"/>
      <c r="B78" s="33"/>
      <c r="C78" s="33"/>
      <c r="D78" s="33"/>
      <c r="E78" s="33"/>
      <c r="F78" s="33"/>
      <c r="G78" s="33"/>
    </row>
    <row r="79" spans="1:7" x14ac:dyDescent="0.25">
      <c r="A79" s="33"/>
      <c r="B79" s="33"/>
      <c r="C79" s="33"/>
      <c r="D79" s="33"/>
      <c r="E79" s="33"/>
      <c r="F79" s="33"/>
      <c r="G79" s="33"/>
    </row>
    <row r="80" spans="1:7" x14ac:dyDescent="0.25">
      <c r="A80" s="33"/>
      <c r="B80" s="33"/>
      <c r="C80" s="33"/>
      <c r="D80" s="33"/>
      <c r="E80" s="33"/>
      <c r="F80" s="33"/>
      <c r="G80" s="33"/>
    </row>
    <row r="81" spans="1:7" x14ac:dyDescent="0.25">
      <c r="A81" s="33"/>
      <c r="B81" s="33"/>
      <c r="C81" s="33"/>
      <c r="D81" s="33"/>
      <c r="E81" s="33"/>
      <c r="F81" s="33"/>
      <c r="G81" s="33"/>
    </row>
    <row r="82" spans="1:7" x14ac:dyDescent="0.25">
      <c r="A82" s="33"/>
      <c r="B82" s="33"/>
      <c r="C82" s="33"/>
      <c r="D82" s="33"/>
      <c r="E82" s="33"/>
      <c r="F82" s="33"/>
      <c r="G82" s="33"/>
    </row>
    <row r="83" spans="1:7" x14ac:dyDescent="0.25">
      <c r="A83" s="33"/>
      <c r="B83" s="33"/>
      <c r="C83" s="33"/>
      <c r="D83" s="33"/>
      <c r="E83" s="33"/>
      <c r="F83" s="33"/>
      <c r="G83" s="33"/>
    </row>
    <row r="84" spans="1:7" x14ac:dyDescent="0.25">
      <c r="A84" s="33"/>
      <c r="B84" s="33"/>
      <c r="C84" s="33"/>
      <c r="D84" s="33"/>
      <c r="E84" s="33"/>
      <c r="F84" s="33"/>
      <c r="G84" s="33"/>
    </row>
    <row r="85" spans="1:7" x14ac:dyDescent="0.25">
      <c r="A85" s="33"/>
      <c r="B85" s="33"/>
      <c r="C85" s="33"/>
      <c r="D85" s="33"/>
      <c r="E85" s="33"/>
      <c r="F85" s="33"/>
      <c r="G85" s="33"/>
    </row>
    <row r="86" spans="1:7" x14ac:dyDescent="0.25">
      <c r="A86" s="33"/>
      <c r="B86" s="33"/>
      <c r="C86" s="33"/>
      <c r="D86" s="33"/>
      <c r="E86" s="33"/>
      <c r="F86" s="33"/>
      <c r="G86" s="33"/>
    </row>
    <row r="87" spans="1:7" x14ac:dyDescent="0.25">
      <c r="A87" s="33"/>
      <c r="B87" s="33"/>
      <c r="C87" s="33"/>
      <c r="D87" s="33"/>
      <c r="E87" s="33"/>
      <c r="F87" s="33"/>
      <c r="G87" s="33"/>
    </row>
    <row r="88" spans="1:7" x14ac:dyDescent="0.25">
      <c r="A88" s="33"/>
      <c r="B88" s="33"/>
      <c r="C88" s="33"/>
      <c r="D88" s="33"/>
      <c r="E88" s="33"/>
      <c r="F88" s="33"/>
      <c r="G88" s="33"/>
    </row>
    <row r="89" spans="1:7" x14ac:dyDescent="0.25">
      <c r="A89" s="33"/>
      <c r="B89" s="33"/>
      <c r="C89" s="33"/>
      <c r="D89" s="33"/>
      <c r="E89" s="33"/>
      <c r="F89" s="33"/>
      <c r="G89" s="3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B6" sqref="B6:E6"/>
    </sheetView>
  </sheetViews>
  <sheetFormatPr defaultColWidth="9.140625" defaultRowHeight="15" x14ac:dyDescent="0.25"/>
  <cols>
    <col min="1" max="1" width="3.7109375" style="68" customWidth="1"/>
    <col min="2" max="2" width="19" style="68" customWidth="1"/>
    <col min="3" max="3" width="40.5703125" style="68" customWidth="1"/>
    <col min="4" max="4" width="27.85546875" style="68" customWidth="1"/>
    <col min="5" max="5" width="36.140625" style="68" customWidth="1"/>
    <col min="6" max="6" width="44.7109375" style="68" customWidth="1"/>
    <col min="7" max="7" width="19.5703125" style="68" customWidth="1"/>
    <col min="8" max="16384" width="9.140625" style="68"/>
  </cols>
  <sheetData>
    <row r="1" spans="2:8" ht="10.15" customHeight="1" x14ac:dyDescent="0.25">
      <c r="B1" s="24"/>
      <c r="C1" s="25"/>
    </row>
    <row r="2" spans="2:8" ht="15.75" x14ac:dyDescent="0.25">
      <c r="B2" s="98" t="str">
        <f>+Přehled!B2</f>
        <v>RSJ a.s.</v>
      </c>
      <c r="C2" s="25"/>
      <c r="D2" s="98"/>
      <c r="F2" s="351" t="s">
        <v>315</v>
      </c>
    </row>
    <row r="3" spans="2:8" ht="10.15" customHeight="1" x14ac:dyDescent="0.25">
      <c r="B3" s="24"/>
      <c r="C3" s="25"/>
    </row>
    <row r="4" spans="2:8" ht="15.75" x14ac:dyDescent="0.25">
      <c r="B4" s="475" t="s">
        <v>64</v>
      </c>
      <c r="C4" s="476"/>
      <c r="D4" s="476"/>
      <c r="E4" s="476"/>
      <c r="F4" s="477"/>
    </row>
    <row r="5" spans="2:8" ht="33" customHeight="1" x14ac:dyDescent="0.25">
      <c r="B5" s="481" t="s">
        <v>379</v>
      </c>
      <c r="C5" s="481"/>
      <c r="D5" s="481"/>
      <c r="E5" s="481"/>
      <c r="F5" s="85"/>
      <c r="G5" s="84"/>
      <c r="H5" s="84"/>
    </row>
    <row r="6" spans="2:8" ht="48" customHeight="1" x14ac:dyDescent="0.25">
      <c r="B6" s="482" t="s">
        <v>320</v>
      </c>
      <c r="C6" s="482"/>
      <c r="D6" s="482"/>
      <c r="E6" s="482"/>
      <c r="F6" s="85"/>
      <c r="G6" s="84"/>
      <c r="H6" s="84"/>
    </row>
    <row r="7" spans="2:8" x14ac:dyDescent="0.25">
      <c r="B7" s="26" t="s">
        <v>309</v>
      </c>
      <c r="C7" s="85"/>
      <c r="D7" s="85"/>
      <c r="E7" s="85"/>
      <c r="F7" s="85"/>
      <c r="G7" s="84"/>
      <c r="H7" s="84"/>
    </row>
    <row r="8" spans="2:8" x14ac:dyDescent="0.25">
      <c r="B8" s="49" t="s">
        <v>107</v>
      </c>
      <c r="C8" s="76"/>
      <c r="D8" s="76"/>
      <c r="E8" s="78">
        <f>'IF RM1'!D7</f>
        <v>44561</v>
      </c>
      <c r="F8" s="85"/>
      <c r="G8" s="84"/>
      <c r="H8" s="84"/>
    </row>
    <row r="10" spans="2:8" x14ac:dyDescent="0.25">
      <c r="B10" s="478" t="s">
        <v>65</v>
      </c>
      <c r="C10" s="479"/>
      <c r="D10" s="479"/>
      <c r="E10" s="479"/>
      <c r="F10" s="480"/>
    </row>
    <row r="11" spans="2:8" ht="15.75" thickBot="1" x14ac:dyDescent="0.3">
      <c r="C11" s="30" t="s">
        <v>306</v>
      </c>
    </row>
    <row r="12" spans="2:8" ht="30" x14ac:dyDescent="0.25">
      <c r="B12" s="211" t="s">
        <v>66</v>
      </c>
      <c r="C12" s="212" t="s">
        <v>67</v>
      </c>
      <c r="D12" s="213" t="s">
        <v>68</v>
      </c>
      <c r="E12" s="212" t="s">
        <v>69</v>
      </c>
      <c r="F12" s="214" t="s">
        <v>70</v>
      </c>
    </row>
    <row r="13" spans="2:8" ht="15.75" thickBot="1" x14ac:dyDescent="0.3">
      <c r="B13" s="215" t="s">
        <v>5</v>
      </c>
      <c r="C13" s="216" t="s">
        <v>6</v>
      </c>
      <c r="D13" s="216" t="s">
        <v>7</v>
      </c>
      <c r="E13" s="216" t="s">
        <v>8</v>
      </c>
      <c r="F13" s="217" t="s">
        <v>9</v>
      </c>
    </row>
    <row r="14" spans="2:8" x14ac:dyDescent="0.25">
      <c r="B14" s="218"/>
      <c r="C14" s="219"/>
      <c r="D14" s="219"/>
      <c r="E14" s="219"/>
      <c r="F14" s="220"/>
    </row>
    <row r="15" spans="2:8" x14ac:dyDescent="0.25">
      <c r="B15" s="221"/>
      <c r="C15" s="66"/>
      <c r="D15" s="66"/>
      <c r="E15" s="66"/>
      <c r="F15" s="222"/>
    </row>
    <row r="16" spans="2:8" x14ac:dyDescent="0.25">
      <c r="B16" s="221"/>
      <c r="C16" s="66"/>
      <c r="D16" s="66"/>
      <c r="E16" s="66"/>
      <c r="F16" s="222"/>
    </row>
    <row r="17" spans="2:7" x14ac:dyDescent="0.25">
      <c r="B17" s="221"/>
      <c r="C17" s="66"/>
      <c r="D17" s="66"/>
      <c r="E17" s="66"/>
      <c r="F17" s="222"/>
    </row>
    <row r="18" spans="2:7" ht="15.75" thickBot="1" x14ac:dyDescent="0.3">
      <c r="B18" s="223"/>
      <c r="C18" s="224"/>
      <c r="D18" s="224"/>
      <c r="E18" s="224"/>
      <c r="F18" s="225"/>
    </row>
    <row r="19" spans="2:7" x14ac:dyDescent="0.25">
      <c r="B19" s="56"/>
      <c r="C19" s="56"/>
      <c r="D19" s="56"/>
      <c r="E19" s="56"/>
      <c r="F19" s="56"/>
    </row>
    <row r="20" spans="2:7" x14ac:dyDescent="0.25">
      <c r="B20" s="2" t="s">
        <v>71</v>
      </c>
      <c r="C20" s="56"/>
      <c r="D20" s="56"/>
      <c r="E20" s="56"/>
      <c r="F20" s="56"/>
    </row>
    <row r="21" spans="2:7" x14ac:dyDescent="0.25">
      <c r="B21" s="56"/>
      <c r="C21" s="56"/>
      <c r="D21" s="56"/>
      <c r="E21" s="56"/>
      <c r="F21" s="56"/>
    </row>
    <row r="22" spans="2:7" x14ac:dyDescent="0.25">
      <c r="B22" s="56"/>
      <c r="C22" s="56"/>
      <c r="D22" s="56"/>
      <c r="E22" s="56"/>
      <c r="F22" s="56"/>
    </row>
    <row r="23" spans="2:7" x14ac:dyDescent="0.25">
      <c r="B23" s="478" t="s">
        <v>72</v>
      </c>
      <c r="C23" s="479"/>
      <c r="D23" s="479"/>
      <c r="E23" s="479"/>
      <c r="F23" s="480"/>
      <c r="G23" s="90"/>
    </row>
    <row r="24" spans="2:7" ht="15.75" thickBot="1" x14ac:dyDescent="0.3"/>
    <row r="25" spans="2:7" ht="45" x14ac:dyDescent="0.25">
      <c r="B25" s="211" t="s">
        <v>66</v>
      </c>
      <c r="C25" s="212" t="s">
        <v>67</v>
      </c>
      <c r="D25" s="212" t="s">
        <v>73</v>
      </c>
      <c r="E25" s="212" t="s">
        <v>74</v>
      </c>
      <c r="F25" s="214" t="s">
        <v>75</v>
      </c>
    </row>
    <row r="26" spans="2:7" ht="15.75" thickBot="1" x14ac:dyDescent="0.3">
      <c r="B26" s="215" t="s">
        <v>5</v>
      </c>
      <c r="C26" s="216" t="s">
        <v>6</v>
      </c>
      <c r="D26" s="216" t="s">
        <v>7</v>
      </c>
      <c r="E26" s="216" t="s">
        <v>8</v>
      </c>
      <c r="F26" s="217" t="s">
        <v>9</v>
      </c>
    </row>
    <row r="27" spans="2:7" x14ac:dyDescent="0.25">
      <c r="B27" s="218"/>
      <c r="C27" s="219"/>
      <c r="D27" s="219"/>
      <c r="E27" s="219"/>
      <c r="F27" s="220"/>
    </row>
    <row r="28" spans="2:7" x14ac:dyDescent="0.25">
      <c r="B28" s="221"/>
      <c r="C28" s="66"/>
      <c r="D28" s="66"/>
      <c r="E28" s="66"/>
      <c r="F28" s="222"/>
    </row>
    <row r="29" spans="2:7" x14ac:dyDescent="0.25">
      <c r="B29" s="221"/>
      <c r="C29" s="66"/>
      <c r="D29" s="66"/>
      <c r="E29" s="66"/>
      <c r="F29" s="222"/>
    </row>
    <row r="30" spans="2:7" x14ac:dyDescent="0.25">
      <c r="B30" s="221"/>
      <c r="C30" s="66"/>
      <c r="D30" s="66"/>
      <c r="E30" s="66"/>
      <c r="F30" s="222"/>
    </row>
    <row r="31" spans="2:7" x14ac:dyDescent="0.25">
      <c r="B31" s="221"/>
      <c r="C31" s="66"/>
      <c r="D31" s="66"/>
      <c r="E31" s="66"/>
      <c r="F31" s="222"/>
    </row>
    <row r="32" spans="2:7" ht="15.75" thickBot="1" x14ac:dyDescent="0.3">
      <c r="B32" s="223"/>
      <c r="C32" s="224"/>
      <c r="D32" s="224"/>
      <c r="E32" s="224"/>
      <c r="F32" s="225"/>
    </row>
    <row r="33" spans="2:6" x14ac:dyDescent="0.25">
      <c r="B33" s="56"/>
      <c r="C33" s="56"/>
      <c r="D33" s="56"/>
      <c r="E33" s="56"/>
      <c r="F33" s="56"/>
    </row>
    <row r="34" spans="2:6" ht="66.75" customHeight="1" x14ac:dyDescent="0.25">
      <c r="B34" s="471" t="s">
        <v>280</v>
      </c>
      <c r="C34" s="471"/>
      <c r="D34" s="471"/>
      <c r="E34" s="471"/>
      <c r="F34" s="56"/>
    </row>
    <row r="35" spans="2:6" x14ac:dyDescent="0.25">
      <c r="B35" s="56"/>
      <c r="C35" s="56"/>
      <c r="D35" s="56"/>
      <c r="E35" s="56"/>
      <c r="F35" s="56"/>
    </row>
    <row r="36" spans="2:6" x14ac:dyDescent="0.25">
      <c r="B36" s="26" t="s">
        <v>106</v>
      </c>
      <c r="C36" s="27"/>
      <c r="D36" s="27"/>
      <c r="E36" s="27"/>
      <c r="F36" s="27"/>
    </row>
    <row r="37" spans="2:6" x14ac:dyDescent="0.25">
      <c r="B37" s="27" t="s">
        <v>103</v>
      </c>
      <c r="C37" s="27"/>
      <c r="D37" s="27"/>
      <c r="E37" s="27"/>
      <c r="F37" s="27"/>
    </row>
    <row r="38" spans="2:6" x14ac:dyDescent="0.25">
      <c r="B38" s="27"/>
      <c r="C38" s="468" t="s">
        <v>252</v>
      </c>
      <c r="D38" s="468"/>
      <c r="E38" s="468"/>
      <c r="F38" s="468"/>
    </row>
    <row r="39" spans="2:6" x14ac:dyDescent="0.25">
      <c r="B39" s="27"/>
      <c r="C39" s="468" t="s">
        <v>104</v>
      </c>
      <c r="D39" s="468"/>
      <c r="E39" s="468"/>
      <c r="F39" s="468"/>
    </row>
    <row r="40" spans="2:6" x14ac:dyDescent="0.25">
      <c r="B40" s="468" t="s">
        <v>105</v>
      </c>
      <c r="C40" s="468"/>
      <c r="D40" s="468"/>
      <c r="E40" s="468"/>
      <c r="F40" s="468"/>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7"/>
  <sheetViews>
    <sheetView showGridLines="0" workbookViewId="0">
      <selection activeCell="B6" sqref="B6:C6"/>
    </sheetView>
  </sheetViews>
  <sheetFormatPr defaultRowHeight="15" x14ac:dyDescent="0.25"/>
  <cols>
    <col min="1" max="1" width="3.7109375" customWidth="1"/>
    <col min="2" max="2" width="86.7109375" customWidth="1"/>
    <col min="3" max="3" width="23.5703125" customWidth="1"/>
  </cols>
  <sheetData>
    <row r="1" spans="1:6" ht="10.15" customHeight="1" x14ac:dyDescent="0.25">
      <c r="A1" s="56"/>
      <c r="B1" s="56"/>
      <c r="C1" s="56"/>
      <c r="D1" s="56"/>
    </row>
    <row r="2" spans="1:6" ht="27.6" customHeight="1" x14ac:dyDescent="0.25">
      <c r="A2" s="56"/>
      <c r="B2" s="357" t="str">
        <f>+Přehled!B2</f>
        <v>RSJ a.s.</v>
      </c>
      <c r="C2" s="358" t="s">
        <v>315</v>
      </c>
      <c r="D2" s="98"/>
    </row>
    <row r="3" spans="1:6" ht="10.15" customHeight="1" x14ac:dyDescent="0.25">
      <c r="A3" s="56"/>
      <c r="B3" s="56"/>
      <c r="C3" s="56"/>
      <c r="D3" s="56"/>
    </row>
    <row r="4" spans="1:6" ht="16.149999999999999" customHeight="1" x14ac:dyDescent="0.25">
      <c r="A4" s="56"/>
      <c r="B4" s="483" t="s">
        <v>312</v>
      </c>
      <c r="C4" s="484"/>
      <c r="D4" s="56"/>
    </row>
    <row r="5" spans="1:6" ht="35.450000000000003" customHeight="1" x14ac:dyDescent="0.25">
      <c r="A5" s="56"/>
      <c r="B5" s="423" t="s">
        <v>380</v>
      </c>
      <c r="C5" s="423"/>
      <c r="D5" s="56"/>
    </row>
    <row r="6" spans="1:6" ht="50.45" customHeight="1" x14ac:dyDescent="0.25">
      <c r="A6" s="56"/>
      <c r="B6" s="423" t="s">
        <v>320</v>
      </c>
      <c r="C6" s="424"/>
      <c r="D6" s="56"/>
    </row>
    <row r="7" spans="1:6" ht="16.149999999999999" customHeight="1" x14ac:dyDescent="0.25">
      <c r="A7" s="56"/>
      <c r="B7" s="112" t="s">
        <v>107</v>
      </c>
      <c r="C7" s="51">
        <f>'IF RM1'!D7</f>
        <v>44561</v>
      </c>
    </row>
    <row r="8" spans="1:6" ht="19.149999999999999" customHeight="1" x14ac:dyDescent="0.25">
      <c r="A8" s="56"/>
      <c r="B8" s="108" t="s">
        <v>309</v>
      </c>
      <c r="C8" s="56"/>
      <c r="D8" s="56"/>
    </row>
    <row r="9" spans="1:6" ht="22.15" customHeight="1" thickBot="1" x14ac:dyDescent="0.3">
      <c r="A9" s="56"/>
      <c r="B9" s="343" t="s">
        <v>284</v>
      </c>
      <c r="C9" s="56"/>
      <c r="D9" s="56"/>
    </row>
    <row r="10" spans="1:6" ht="37.15" customHeight="1" x14ac:dyDescent="0.25">
      <c r="A10" s="56"/>
      <c r="B10" s="485" t="s">
        <v>10</v>
      </c>
      <c r="C10" s="486"/>
      <c r="D10" s="56"/>
    </row>
    <row r="11" spans="1:6" ht="15.75" thickBot="1" x14ac:dyDescent="0.3">
      <c r="A11" s="56"/>
      <c r="B11" s="487" t="s">
        <v>5</v>
      </c>
      <c r="C11" s="488"/>
      <c r="D11" s="56"/>
    </row>
    <row r="12" spans="1:6" ht="70.5" customHeight="1" thickBot="1" x14ac:dyDescent="0.3">
      <c r="A12" s="56"/>
      <c r="B12" s="489"/>
      <c r="C12" s="490"/>
      <c r="D12" s="56"/>
    </row>
    <row r="13" spans="1:6" x14ac:dyDescent="0.25">
      <c r="A13" s="56"/>
      <c r="B13" s="56"/>
      <c r="C13" s="56"/>
      <c r="D13" s="56"/>
    </row>
    <row r="14" spans="1:6" ht="72" customHeight="1" x14ac:dyDescent="0.25">
      <c r="A14" s="56"/>
      <c r="B14" s="471" t="s">
        <v>280</v>
      </c>
      <c r="C14" s="471"/>
      <c r="D14" s="56"/>
    </row>
    <row r="15" spans="1:6" x14ac:dyDescent="0.25">
      <c r="A15" s="56"/>
      <c r="B15" s="56"/>
      <c r="C15" s="56"/>
      <c r="D15" s="56"/>
    </row>
    <row r="16" spans="1:6" x14ac:dyDescent="0.25">
      <c r="A16" s="56"/>
      <c r="B16" s="26" t="s">
        <v>106</v>
      </c>
      <c r="C16" s="27"/>
      <c r="D16" s="27"/>
      <c r="E16" s="27"/>
      <c r="F16" s="27"/>
    </row>
    <row r="17" spans="1:6" x14ac:dyDescent="0.25">
      <c r="A17" s="56"/>
      <c r="B17" s="27" t="s">
        <v>103</v>
      </c>
      <c r="C17" s="27"/>
      <c r="D17" s="27"/>
      <c r="E17" s="27"/>
      <c r="F17" s="27"/>
    </row>
    <row r="18" spans="1:6" ht="32.450000000000003" customHeight="1" x14ac:dyDescent="0.25">
      <c r="A18" s="56"/>
      <c r="B18" s="468" t="s">
        <v>252</v>
      </c>
      <c r="C18" s="468"/>
      <c r="D18" s="65"/>
      <c r="E18" s="65"/>
      <c r="F18" s="65"/>
    </row>
    <row r="19" spans="1:6" ht="33" customHeight="1" x14ac:dyDescent="0.25">
      <c r="A19" s="56"/>
      <c r="B19" s="468" t="s">
        <v>104</v>
      </c>
      <c r="C19" s="468"/>
      <c r="D19" s="65"/>
      <c r="E19" s="65"/>
      <c r="F19" s="65"/>
    </row>
    <row r="20" spans="1:6" ht="33" customHeight="1" x14ac:dyDescent="0.25">
      <c r="A20" s="56"/>
      <c r="B20" s="468" t="s">
        <v>105</v>
      </c>
      <c r="C20" s="468"/>
      <c r="D20" s="65"/>
      <c r="E20" s="65"/>
      <c r="F20" s="64"/>
    </row>
    <row r="21" spans="1:6" x14ac:dyDescent="0.25">
      <c r="A21" s="56"/>
      <c r="B21" s="56"/>
      <c r="C21" s="56"/>
      <c r="D21" s="56"/>
    </row>
    <row r="22" spans="1:6" x14ac:dyDescent="0.25">
      <c r="A22" s="56"/>
      <c r="B22" s="56"/>
      <c r="C22" s="56"/>
      <c r="D22" s="56"/>
    </row>
    <row r="23" spans="1:6" x14ac:dyDescent="0.25">
      <c r="A23" s="56"/>
      <c r="B23" s="56"/>
      <c r="C23" s="56"/>
      <c r="D23" s="56"/>
    </row>
    <row r="24" spans="1:6" x14ac:dyDescent="0.25">
      <c r="A24" s="56"/>
      <c r="B24" s="56"/>
      <c r="C24" s="56"/>
      <c r="D24" s="56"/>
    </row>
    <row r="25" spans="1:6" x14ac:dyDescent="0.25">
      <c r="A25" s="56"/>
      <c r="B25" s="56"/>
      <c r="C25" s="56"/>
      <c r="D25" s="56"/>
    </row>
    <row r="26" spans="1:6" x14ac:dyDescent="0.25">
      <c r="A26" s="56"/>
      <c r="B26" s="56"/>
      <c r="C26" s="56"/>
      <c r="D26" s="56"/>
    </row>
    <row r="27" spans="1:6" x14ac:dyDescent="0.25">
      <c r="A27" s="56"/>
      <c r="B27" s="56"/>
      <c r="C27" s="56"/>
      <c r="D27" s="56"/>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12"/>
  <sheetViews>
    <sheetView showGridLines="0" workbookViewId="0">
      <selection activeCell="B7" sqref="B7"/>
    </sheetView>
  </sheetViews>
  <sheetFormatPr defaultRowHeight="15" x14ac:dyDescent="0.25"/>
  <cols>
    <col min="1" max="1" width="3.7109375" customWidth="1"/>
    <col min="3" max="3" width="46.42578125" customWidth="1"/>
    <col min="4" max="4" width="69.7109375" customWidth="1"/>
    <col min="5" max="5" width="12.28515625" customWidth="1"/>
  </cols>
  <sheetData>
    <row r="1" spans="2:7" ht="10.15" customHeight="1" x14ac:dyDescent="0.25"/>
    <row r="2" spans="2:7" ht="15.75" x14ac:dyDescent="0.25">
      <c r="B2" s="98" t="str">
        <f>+Přehled!B2</f>
        <v>RSJ a.s.</v>
      </c>
      <c r="D2" s="351" t="s">
        <v>315</v>
      </c>
    </row>
    <row r="3" spans="2:7" ht="10.15" customHeight="1" x14ac:dyDescent="0.25"/>
    <row r="4" spans="2:7" ht="16.149999999999999" customHeight="1" x14ac:dyDescent="0.25">
      <c r="B4" s="52" t="s">
        <v>299</v>
      </c>
      <c r="C4" s="53"/>
      <c r="D4" s="54"/>
      <c r="E4" s="90"/>
    </row>
    <row r="5" spans="2:7" ht="16.5" customHeight="1" x14ac:dyDescent="0.25">
      <c r="B5" s="407" t="s">
        <v>368</v>
      </c>
      <c r="C5" s="407"/>
      <c r="D5" s="407"/>
      <c r="E5" s="91"/>
    </row>
    <row r="6" spans="2:7" ht="16.5" customHeight="1" x14ac:dyDescent="0.25">
      <c r="B6" s="344" t="s">
        <v>319</v>
      </c>
      <c r="C6" s="25"/>
      <c r="D6" s="353"/>
      <c r="E6" s="354"/>
      <c r="F6" s="4"/>
      <c r="G6" s="4"/>
    </row>
    <row r="7" spans="2:7" ht="16.149999999999999" customHeight="1" x14ac:dyDescent="0.25">
      <c r="B7" s="49" t="s">
        <v>451</v>
      </c>
      <c r="C7" s="50"/>
      <c r="D7" s="398">
        <v>44561</v>
      </c>
    </row>
    <row r="8" spans="2:7" ht="16.149999999999999" customHeight="1" x14ac:dyDescent="0.25">
      <c r="D8" s="111" t="s">
        <v>291</v>
      </c>
    </row>
    <row r="9" spans="2:7" ht="15.75" thickBot="1" x14ac:dyDescent="0.3">
      <c r="D9" s="8"/>
    </row>
    <row r="10" spans="2:7" x14ac:dyDescent="0.25">
      <c r="B10" s="15"/>
      <c r="C10" s="15"/>
      <c r="D10" s="47" t="s">
        <v>5</v>
      </c>
    </row>
    <row r="11" spans="2:7" ht="15.75" thickBot="1" x14ac:dyDescent="0.3">
      <c r="B11" s="16"/>
      <c r="C11" s="17"/>
      <c r="D11" s="120" t="s">
        <v>78</v>
      </c>
    </row>
    <row r="12" spans="2:7" ht="221.25" customHeight="1" thickBot="1" x14ac:dyDescent="0.3">
      <c r="B12" s="121">
        <v>1</v>
      </c>
      <c r="C12" s="122" t="s">
        <v>300</v>
      </c>
      <c r="D12" s="383" t="s">
        <v>441</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2" workbookViewId="0">
      <selection activeCell="D13" sqref="D13"/>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98" t="str">
        <f>+Přehled!B2</f>
        <v>RSJ a.s.</v>
      </c>
      <c r="D2" s="351" t="s">
        <v>315</v>
      </c>
    </row>
    <row r="3" spans="2:6" ht="10.15" customHeight="1" x14ac:dyDescent="0.25"/>
    <row r="4" spans="2:6" ht="15.75" x14ac:dyDescent="0.25">
      <c r="B4" s="74" t="s">
        <v>271</v>
      </c>
      <c r="C4" s="53"/>
      <c r="D4" s="54"/>
      <c r="F4" s="90"/>
    </row>
    <row r="5" spans="2:6" ht="14.45" customHeight="1" x14ac:dyDescent="0.25">
      <c r="B5" s="407" t="s">
        <v>368</v>
      </c>
      <c r="C5" s="407"/>
      <c r="D5" s="407"/>
      <c r="F5" s="91"/>
    </row>
    <row r="6" spans="2:6" ht="16.899999999999999" customHeight="1" x14ac:dyDescent="0.25">
      <c r="B6" s="344" t="s">
        <v>319</v>
      </c>
      <c r="C6" s="25"/>
      <c r="D6" s="8"/>
      <c r="F6" s="91"/>
    </row>
    <row r="7" spans="2:6" x14ac:dyDescent="0.25">
      <c r="B7" s="49" t="s">
        <v>107</v>
      </c>
      <c r="C7" s="50"/>
      <c r="D7" s="398">
        <f>'IF RM1'!D7</f>
        <v>44561</v>
      </c>
    </row>
    <row r="9" spans="2:6" ht="15.75" thickBot="1" x14ac:dyDescent="0.3">
      <c r="B9" s="8"/>
      <c r="C9" s="8"/>
      <c r="D9" s="8"/>
    </row>
    <row r="10" spans="2:6" ht="16.149999999999999" customHeight="1" x14ac:dyDescent="0.25">
      <c r="B10" s="15"/>
      <c r="C10" s="8"/>
      <c r="D10" s="47" t="s">
        <v>5</v>
      </c>
    </row>
    <row r="11" spans="2:6" ht="16.149999999999999" customHeight="1" thickBot="1" x14ac:dyDescent="0.3">
      <c r="B11" s="16"/>
      <c r="C11" s="93"/>
      <c r="D11" s="120" t="s">
        <v>78</v>
      </c>
    </row>
    <row r="12" spans="2:6" ht="409.5" x14ac:dyDescent="0.25">
      <c r="B12" s="123">
        <v>1</v>
      </c>
      <c r="C12" s="124" t="s">
        <v>287</v>
      </c>
      <c r="D12" s="384" t="s">
        <v>452</v>
      </c>
    </row>
    <row r="13" spans="2:6" ht="120" x14ac:dyDescent="0.25">
      <c r="B13" s="126">
        <v>2</v>
      </c>
      <c r="C13" s="226" t="s">
        <v>292</v>
      </c>
      <c r="D13" s="385" t="s">
        <v>453</v>
      </c>
    </row>
    <row r="14" spans="2:6" ht="105.75" thickBot="1" x14ac:dyDescent="0.3">
      <c r="B14" s="127">
        <v>3</v>
      </c>
      <c r="C14" s="128" t="s">
        <v>272</v>
      </c>
      <c r="D14" s="386" t="s">
        <v>442</v>
      </c>
    </row>
    <row r="16" spans="2:6" x14ac:dyDescent="0.25">
      <c r="B16" s="94" t="s">
        <v>288</v>
      </c>
    </row>
  </sheetData>
  <mergeCells count="1">
    <mergeCell ref="B5:D5"/>
  </mergeCells>
  <pageMargins left="0.70866141732283472" right="0.70866141732283472" top="0.78740157480314965" bottom="0.78740157480314965"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9"/>
  <sheetViews>
    <sheetView showGridLines="0" workbookViewId="0">
      <selection activeCell="D14" sqref="D14"/>
    </sheetView>
  </sheetViews>
  <sheetFormatPr defaultRowHeight="15" x14ac:dyDescent="0.25"/>
  <cols>
    <col min="1" max="1" width="3.7109375" customWidth="1"/>
    <col min="3" max="3" width="62.7109375" customWidth="1"/>
    <col min="4" max="4" width="17.7109375" customWidth="1"/>
    <col min="5" max="5" width="8.42578125" customWidth="1"/>
    <col min="6" max="6" width="23.5703125" customWidth="1"/>
  </cols>
  <sheetData>
    <row r="1" spans="2:5" ht="10.15" customHeight="1" x14ac:dyDescent="0.25"/>
    <row r="2" spans="2:5" ht="15.75" x14ac:dyDescent="0.25">
      <c r="B2" s="98" t="str">
        <f>+Přehled!B2</f>
        <v>RSJ a.s.</v>
      </c>
      <c r="D2" s="351" t="s">
        <v>315</v>
      </c>
    </row>
    <row r="3" spans="2:5" ht="10.15" customHeight="1" x14ac:dyDescent="0.25"/>
    <row r="4" spans="2:5" ht="15.75" x14ac:dyDescent="0.25">
      <c r="B4" s="359" t="s">
        <v>345</v>
      </c>
      <c r="C4" s="117"/>
      <c r="D4" s="110"/>
      <c r="E4" s="4"/>
    </row>
    <row r="5" spans="2:5" ht="19.899999999999999" customHeight="1" x14ac:dyDescent="0.25">
      <c r="B5" s="408" t="s">
        <v>369</v>
      </c>
      <c r="C5" s="408"/>
      <c r="D5" s="408"/>
    </row>
    <row r="6" spans="2:5" ht="33.6" customHeight="1" x14ac:dyDescent="0.25">
      <c r="B6" s="411" t="s">
        <v>319</v>
      </c>
      <c r="C6" s="411"/>
      <c r="D6" s="411"/>
    </row>
    <row r="7" spans="2:5" ht="16.149999999999999" customHeight="1" x14ac:dyDescent="0.25">
      <c r="B7" s="49" t="s">
        <v>107</v>
      </c>
      <c r="C7" s="50"/>
      <c r="D7" s="398">
        <f>'IF RM1'!D7</f>
        <v>44561</v>
      </c>
    </row>
    <row r="8" spans="2:5" ht="16.149999999999999" customHeight="1" x14ac:dyDescent="0.25">
      <c r="B8" s="24"/>
      <c r="C8" s="25"/>
      <c r="D8" s="8"/>
    </row>
    <row r="9" spans="2:5" x14ac:dyDescent="0.25">
      <c r="B9" s="28" t="s">
        <v>110</v>
      </c>
      <c r="C9" s="15"/>
    </row>
    <row r="10" spans="2:5" ht="15.75" thickBot="1" x14ac:dyDescent="0.3">
      <c r="B10" s="16"/>
      <c r="C10" s="17"/>
    </row>
    <row r="11" spans="2:5" ht="30" x14ac:dyDescent="0.25">
      <c r="B11" s="129"/>
      <c r="C11" s="130" t="s">
        <v>356</v>
      </c>
      <c r="D11" s="409" t="s">
        <v>286</v>
      </c>
    </row>
    <row r="12" spans="2:5" ht="15.75" thickBot="1" x14ac:dyDescent="0.3">
      <c r="B12" s="131"/>
      <c r="C12" s="132" t="s">
        <v>268</v>
      </c>
      <c r="D12" s="410"/>
    </row>
    <row r="13" spans="2:5" x14ac:dyDescent="0.25">
      <c r="B13" s="123">
        <v>1</v>
      </c>
      <c r="C13" s="133" t="s">
        <v>414</v>
      </c>
      <c r="D13" s="396">
        <v>23</v>
      </c>
    </row>
    <row r="14" spans="2:5" x14ac:dyDescent="0.25">
      <c r="B14" s="126">
        <v>2</v>
      </c>
      <c r="C14" s="6" t="s">
        <v>454</v>
      </c>
      <c r="D14" s="134">
        <v>17</v>
      </c>
    </row>
    <row r="15" spans="2:5" x14ac:dyDescent="0.25">
      <c r="B15" s="126">
        <v>3</v>
      </c>
      <c r="C15" s="6"/>
      <c r="D15" s="134"/>
    </row>
    <row r="16" spans="2:5" x14ac:dyDescent="0.25">
      <c r="B16" s="126">
        <v>4</v>
      </c>
      <c r="C16" s="1"/>
      <c r="D16" s="135"/>
    </row>
    <row r="17" spans="2:4" x14ac:dyDescent="0.25">
      <c r="B17" s="126">
        <v>5</v>
      </c>
      <c r="C17" s="1"/>
      <c r="D17" s="135"/>
    </row>
    <row r="18" spans="2:4" x14ac:dyDescent="0.25">
      <c r="B18" s="136"/>
      <c r="C18" s="1"/>
      <c r="D18" s="135"/>
    </row>
    <row r="19" spans="2:4" ht="15.75" thickBot="1" x14ac:dyDescent="0.3">
      <c r="B19" s="137"/>
      <c r="C19" s="138"/>
      <c r="D19" s="139"/>
    </row>
  </sheetData>
  <mergeCells count="3">
    <mergeCell ref="B5:D5"/>
    <mergeCell ref="D11:D12"/>
    <mergeCell ref="B6:D6"/>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workbookViewId="0">
      <selection activeCell="D7" sqref="D7"/>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98" t="str">
        <f>+Přehled!B2</f>
        <v>RSJ a.s.</v>
      </c>
      <c r="D2" s="351" t="s">
        <v>315</v>
      </c>
    </row>
    <row r="3" spans="2:5" ht="10.15" customHeight="1" x14ac:dyDescent="0.25"/>
    <row r="4" spans="2:5" ht="15.75" x14ac:dyDescent="0.25">
      <c r="B4" s="52" t="s">
        <v>98</v>
      </c>
      <c r="C4" s="59"/>
      <c r="D4" s="54"/>
    </row>
    <row r="5" spans="2:5" ht="20.100000000000001" customHeight="1" x14ac:dyDescent="0.25">
      <c r="B5" s="412" t="s">
        <v>370</v>
      </c>
      <c r="C5" s="412"/>
      <c r="D5" s="412"/>
    </row>
    <row r="6" spans="2:5" ht="20.100000000000001" customHeight="1" x14ac:dyDescent="0.25">
      <c r="B6" s="344" t="s">
        <v>319</v>
      </c>
      <c r="C6" s="25"/>
      <c r="D6" s="8"/>
    </row>
    <row r="7" spans="2:5" ht="20.100000000000001" customHeight="1" x14ac:dyDescent="0.25">
      <c r="B7" s="49" t="s">
        <v>107</v>
      </c>
      <c r="C7" s="50"/>
      <c r="D7" s="398">
        <f>'IF RM1'!D7</f>
        <v>44561</v>
      </c>
    </row>
    <row r="8" spans="2:5" ht="20.100000000000001" customHeight="1" thickBot="1" x14ac:dyDescent="0.3">
      <c r="B8" s="8"/>
      <c r="C8" s="8"/>
      <c r="D8" s="8"/>
    </row>
    <row r="9" spans="2:5" x14ac:dyDescent="0.25">
      <c r="B9" s="15"/>
      <c r="C9" s="15"/>
      <c r="D9" s="100" t="s">
        <v>5</v>
      </c>
      <c r="E9" s="115" t="s">
        <v>6</v>
      </c>
    </row>
    <row r="10" spans="2:5" ht="15.75" thickBot="1" x14ac:dyDescent="0.3">
      <c r="B10" s="16"/>
      <c r="C10" s="17"/>
      <c r="D10" s="140" t="s">
        <v>78</v>
      </c>
      <c r="E10" s="116" t="s">
        <v>274</v>
      </c>
    </row>
    <row r="11" spans="2:5" x14ac:dyDescent="0.25">
      <c r="B11" s="129"/>
      <c r="C11" s="141" t="s">
        <v>99</v>
      </c>
      <c r="D11" s="142"/>
      <c r="E11" s="414" t="s">
        <v>355</v>
      </c>
    </row>
    <row r="12" spans="2:5" ht="60" x14ac:dyDescent="0.25">
      <c r="B12" s="126">
        <v>1</v>
      </c>
      <c r="C12" s="41" t="s">
        <v>289</v>
      </c>
      <c r="D12" s="165" t="s">
        <v>443</v>
      </c>
      <c r="E12" s="415"/>
    </row>
    <row r="13" spans="2:5" x14ac:dyDescent="0.25">
      <c r="B13" s="143"/>
      <c r="C13" s="73" t="s">
        <v>100</v>
      </c>
      <c r="D13" s="144"/>
      <c r="E13" s="416" t="s">
        <v>354</v>
      </c>
    </row>
    <row r="14" spans="2:5" ht="14.45" customHeight="1" x14ac:dyDescent="0.25">
      <c r="B14" s="126">
        <v>2</v>
      </c>
      <c r="C14" s="6" t="s">
        <v>313</v>
      </c>
      <c r="D14" s="387" t="s">
        <v>415</v>
      </c>
      <c r="E14" s="417"/>
    </row>
    <row r="15" spans="2:5" x14ac:dyDescent="0.25">
      <c r="B15" s="126">
        <v>3</v>
      </c>
      <c r="C15" s="6" t="s">
        <v>108</v>
      </c>
      <c r="D15" s="134"/>
      <c r="E15" s="417"/>
    </row>
    <row r="16" spans="2:5" ht="15.75" thickBot="1" x14ac:dyDescent="0.3">
      <c r="B16" s="127">
        <v>4</v>
      </c>
      <c r="C16" s="145" t="s">
        <v>109</v>
      </c>
      <c r="D16" s="146"/>
      <c r="E16" s="418"/>
    </row>
    <row r="17" spans="2:4" ht="18.600000000000001" customHeight="1" x14ac:dyDescent="0.25"/>
    <row r="18" spans="2:4" ht="35.450000000000003" customHeight="1" x14ac:dyDescent="0.25">
      <c r="B18" s="413" t="s">
        <v>359</v>
      </c>
      <c r="C18" s="413"/>
      <c r="D18" s="413"/>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topLeftCell="A15" workbookViewId="0">
      <selection activeCell="E23" sqref="E23"/>
    </sheetView>
  </sheetViews>
  <sheetFormatPr defaultColWidth="11" defaultRowHeight="15" x14ac:dyDescent="0.25"/>
  <cols>
    <col min="1" max="1" width="3.7109375" style="3" customWidth="1"/>
    <col min="2" max="2" width="7.42578125" style="7" customWidth="1"/>
    <col min="3" max="3" width="86" customWidth="1"/>
    <col min="4" max="4" width="18.5703125" customWidth="1"/>
    <col min="5" max="5" width="42.85546875" customWidth="1"/>
    <col min="6" max="6" width="22.28515625" style="3" customWidth="1"/>
    <col min="7" max="16384" width="11" style="3"/>
  </cols>
  <sheetData>
    <row r="1" spans="2:6" ht="10.15" customHeight="1" x14ac:dyDescent="0.25">
      <c r="B1" s="42"/>
      <c r="F1"/>
    </row>
    <row r="2" spans="2:6" ht="15.75" x14ac:dyDescent="0.25">
      <c r="B2" s="98" t="str">
        <f>+Přehled!B2</f>
        <v>RSJ a.s.</v>
      </c>
      <c r="D2" s="98"/>
      <c r="E2" s="351" t="s">
        <v>315</v>
      </c>
      <c r="F2"/>
    </row>
    <row r="3" spans="2:6" ht="10.15" customHeight="1" x14ac:dyDescent="0.25">
      <c r="B3" s="42"/>
      <c r="F3"/>
    </row>
    <row r="4" spans="2:6" ht="20.100000000000001" customHeight="1" x14ac:dyDescent="0.25">
      <c r="B4" s="352" t="s">
        <v>328</v>
      </c>
      <c r="C4" s="53"/>
      <c r="D4" s="53"/>
      <c r="E4" s="75"/>
      <c r="F4"/>
    </row>
    <row r="5" spans="2:6" ht="40.15" customHeight="1" x14ac:dyDescent="0.25">
      <c r="B5" s="408" t="s">
        <v>371</v>
      </c>
      <c r="C5" s="408"/>
      <c r="D5" s="408"/>
      <c r="E5" s="408"/>
      <c r="F5"/>
    </row>
    <row r="6" spans="2:6" ht="19.149999999999999" customHeight="1" x14ac:dyDescent="0.25">
      <c r="B6" s="344" t="s">
        <v>319</v>
      </c>
      <c r="C6" s="21"/>
      <c r="D6" s="21"/>
      <c r="F6" s="92"/>
    </row>
    <row r="7" spans="2:6" ht="17.45" customHeight="1" x14ac:dyDescent="0.25">
      <c r="B7" s="49" t="s">
        <v>107</v>
      </c>
      <c r="C7" s="50"/>
      <c r="D7" s="119"/>
      <c r="E7" s="398">
        <f>'IF RM1'!D7</f>
        <v>44561</v>
      </c>
    </row>
    <row r="8" spans="2:6" x14ac:dyDescent="0.25">
      <c r="B8" s="24"/>
      <c r="E8" s="3"/>
    </row>
    <row r="9" spans="2:6" ht="15.75" thickBot="1" x14ac:dyDescent="0.3">
      <c r="B9" s="24"/>
      <c r="D9" s="113" t="s">
        <v>285</v>
      </c>
      <c r="E9" s="113"/>
    </row>
    <row r="10" spans="2:6" x14ac:dyDescent="0.25">
      <c r="B10" s="4"/>
      <c r="D10" s="147" t="s">
        <v>152</v>
      </c>
      <c r="E10" s="148" t="s">
        <v>153</v>
      </c>
    </row>
    <row r="11" spans="2:6" ht="45.75" thickBot="1" x14ac:dyDescent="0.3">
      <c r="B11" s="4"/>
      <c r="C11" s="4"/>
      <c r="D11" s="149" t="s">
        <v>154</v>
      </c>
      <c r="E11" s="150" t="s">
        <v>155</v>
      </c>
    </row>
    <row r="12" spans="2:6" s="5" customFormat="1" ht="18" customHeight="1" thickBot="1" x14ac:dyDescent="0.3">
      <c r="B12" s="419" t="s">
        <v>156</v>
      </c>
      <c r="C12" s="420"/>
      <c r="D12" s="420"/>
      <c r="E12" s="421"/>
    </row>
    <row r="13" spans="2:6" x14ac:dyDescent="0.25">
      <c r="B13" s="267">
        <v>1</v>
      </c>
      <c r="C13" s="268" t="s">
        <v>157</v>
      </c>
      <c r="D13" s="368">
        <v>179238485</v>
      </c>
      <c r="E13" s="125"/>
    </row>
    <row r="14" spans="2:6" x14ac:dyDescent="0.25">
      <c r="B14" s="269">
        <v>2</v>
      </c>
      <c r="C14" s="270" t="s">
        <v>158</v>
      </c>
      <c r="D14" s="369">
        <v>179238485</v>
      </c>
      <c r="E14" s="175"/>
    </row>
    <row r="15" spans="2:6" x14ac:dyDescent="0.25">
      <c r="B15" s="269">
        <v>3</v>
      </c>
      <c r="C15" s="270" t="s">
        <v>159</v>
      </c>
      <c r="D15" s="369">
        <v>179238485</v>
      </c>
      <c r="E15" s="175"/>
    </row>
    <row r="16" spans="2:6" x14ac:dyDescent="0.25">
      <c r="B16" s="126">
        <v>4</v>
      </c>
      <c r="C16" s="6" t="s">
        <v>160</v>
      </c>
      <c r="D16" s="369">
        <v>2700000</v>
      </c>
      <c r="E16" s="175" t="s">
        <v>416</v>
      </c>
    </row>
    <row r="17" spans="2:5" x14ac:dyDescent="0.25">
      <c r="B17" s="126">
        <v>5</v>
      </c>
      <c r="C17" s="6" t="s">
        <v>161</v>
      </c>
      <c r="D17" s="6"/>
      <c r="E17" s="175"/>
    </row>
    <row r="18" spans="2:5" x14ac:dyDescent="0.25">
      <c r="B18" s="126">
        <v>6</v>
      </c>
      <c r="C18" s="6" t="s">
        <v>162</v>
      </c>
      <c r="D18" s="369">
        <v>173195727</v>
      </c>
      <c r="E18" s="175" t="s">
        <v>417</v>
      </c>
    </row>
    <row r="19" spans="2:5" x14ac:dyDescent="0.25">
      <c r="B19" s="126">
        <v>7</v>
      </c>
      <c r="C19" s="6" t="s">
        <v>163</v>
      </c>
      <c r="D19" s="369">
        <v>173195727</v>
      </c>
      <c r="E19" s="175"/>
    </row>
    <row r="20" spans="2:5" x14ac:dyDescent="0.25">
      <c r="B20" s="126">
        <v>8</v>
      </c>
      <c r="C20" s="6" t="s">
        <v>164</v>
      </c>
      <c r="D20" s="369" t="s">
        <v>392</v>
      </c>
      <c r="E20" s="175"/>
    </row>
    <row r="21" spans="2:5" x14ac:dyDescent="0.25">
      <c r="B21" s="126">
        <v>9</v>
      </c>
      <c r="C21" s="6" t="s">
        <v>165</v>
      </c>
      <c r="D21" s="6"/>
      <c r="E21" s="175"/>
    </row>
    <row r="22" spans="2:5" x14ac:dyDescent="0.25">
      <c r="B22" s="126">
        <v>10</v>
      </c>
      <c r="C22" s="6" t="s">
        <v>166</v>
      </c>
      <c r="D22" s="6"/>
      <c r="E22" s="175"/>
    </row>
    <row r="23" spans="2:5" x14ac:dyDescent="0.25">
      <c r="B23" s="126">
        <v>11</v>
      </c>
      <c r="C23" s="6" t="s">
        <v>164</v>
      </c>
      <c r="D23" s="369">
        <v>5400000</v>
      </c>
      <c r="E23" s="175"/>
    </row>
    <row r="24" spans="2:5" x14ac:dyDescent="0.25">
      <c r="B24" s="126">
        <v>12</v>
      </c>
      <c r="C24" s="6" t="s">
        <v>167</v>
      </c>
      <c r="D24" s="369">
        <v>-2057242</v>
      </c>
      <c r="E24" s="175" t="s">
        <v>392</v>
      </c>
    </row>
    <row r="25" spans="2:5" x14ac:dyDescent="0.25">
      <c r="B25" s="126">
        <v>13</v>
      </c>
      <c r="C25" s="271" t="s">
        <v>168</v>
      </c>
      <c r="D25" s="6"/>
      <c r="E25" s="175"/>
    </row>
    <row r="26" spans="2:5" x14ac:dyDescent="0.25">
      <c r="B26" s="126">
        <v>14</v>
      </c>
      <c r="C26" s="272" t="s">
        <v>169</v>
      </c>
      <c r="D26" s="6"/>
      <c r="E26" s="175"/>
    </row>
    <row r="27" spans="2:5" x14ac:dyDescent="0.25">
      <c r="B27" s="126">
        <v>15</v>
      </c>
      <c r="C27" s="272" t="s">
        <v>170</v>
      </c>
      <c r="D27" s="6"/>
      <c r="E27" s="175"/>
    </row>
    <row r="28" spans="2:5" x14ac:dyDescent="0.25">
      <c r="B28" s="126">
        <v>16</v>
      </c>
      <c r="C28" s="272" t="s">
        <v>171</v>
      </c>
      <c r="D28" s="6"/>
      <c r="E28" s="175"/>
    </row>
    <row r="29" spans="2:5" x14ac:dyDescent="0.25">
      <c r="B29" s="126">
        <v>17</v>
      </c>
      <c r="C29" s="271" t="s">
        <v>172</v>
      </c>
      <c r="D29" s="6"/>
      <c r="E29" s="175"/>
    </row>
    <row r="30" spans="2:5" x14ac:dyDescent="0.25">
      <c r="B30" s="126">
        <v>18</v>
      </c>
      <c r="C30" s="271" t="s">
        <v>173</v>
      </c>
      <c r="D30" s="6"/>
      <c r="E30" s="175"/>
    </row>
    <row r="31" spans="2:5" x14ac:dyDescent="0.25">
      <c r="B31" s="126">
        <v>19</v>
      </c>
      <c r="C31" s="271" t="s">
        <v>174</v>
      </c>
      <c r="D31" s="369">
        <v>-2057242</v>
      </c>
      <c r="E31" s="175" t="s">
        <v>418</v>
      </c>
    </row>
    <row r="32" spans="2:5" ht="30" x14ac:dyDescent="0.25">
      <c r="B32" s="126">
        <v>20</v>
      </c>
      <c r="C32" s="273" t="s">
        <v>175</v>
      </c>
      <c r="D32" s="274"/>
      <c r="E32" s="275"/>
    </row>
    <row r="33" spans="2:5" x14ac:dyDescent="0.25">
      <c r="B33" s="126">
        <v>21</v>
      </c>
      <c r="C33" s="273" t="s">
        <v>176</v>
      </c>
      <c r="D33" s="274"/>
      <c r="E33" s="275"/>
    </row>
    <row r="34" spans="2:5" ht="30" x14ac:dyDescent="0.25">
      <c r="B34" s="126">
        <v>22</v>
      </c>
      <c r="C34" s="273" t="s">
        <v>177</v>
      </c>
      <c r="D34" s="274"/>
      <c r="E34" s="275"/>
    </row>
    <row r="35" spans="2:5" ht="30" x14ac:dyDescent="0.25">
      <c r="B35" s="126">
        <v>23</v>
      </c>
      <c r="C35" s="276" t="s">
        <v>178</v>
      </c>
      <c r="D35" s="6"/>
      <c r="E35" s="175"/>
    </row>
    <row r="36" spans="2:5" ht="30" x14ac:dyDescent="0.25">
      <c r="B36" s="126">
        <v>24</v>
      </c>
      <c r="C36" s="276" t="s">
        <v>179</v>
      </c>
      <c r="D36" s="6"/>
      <c r="E36" s="175"/>
    </row>
    <row r="37" spans="2:5" x14ac:dyDescent="0.25">
      <c r="B37" s="126">
        <v>25</v>
      </c>
      <c r="C37" s="276" t="s">
        <v>180</v>
      </c>
      <c r="D37" s="6"/>
      <c r="E37" s="175"/>
    </row>
    <row r="38" spans="2:5" x14ac:dyDescent="0.25">
      <c r="B38" s="126">
        <v>26</v>
      </c>
      <c r="C38" s="276" t="s">
        <v>181</v>
      </c>
      <c r="D38" s="6"/>
      <c r="E38" s="175"/>
    </row>
    <row r="39" spans="2:5" x14ac:dyDescent="0.25">
      <c r="B39" s="126">
        <v>27</v>
      </c>
      <c r="C39" s="277" t="s">
        <v>182</v>
      </c>
      <c r="D39" s="6"/>
      <c r="E39" s="175"/>
    </row>
    <row r="40" spans="2:5" x14ac:dyDescent="0.25">
      <c r="B40" s="126">
        <v>28</v>
      </c>
      <c r="C40" s="278" t="s">
        <v>183</v>
      </c>
      <c r="D40" s="6"/>
      <c r="E40" s="175"/>
    </row>
    <row r="41" spans="2:5" x14ac:dyDescent="0.25">
      <c r="B41" s="126">
        <v>29</v>
      </c>
      <c r="C41" s="41" t="s">
        <v>184</v>
      </c>
      <c r="D41" s="6"/>
      <c r="E41" s="175"/>
    </row>
    <row r="42" spans="2:5" x14ac:dyDescent="0.25">
      <c r="B42" s="126">
        <v>30</v>
      </c>
      <c r="C42" s="41" t="s">
        <v>161</v>
      </c>
      <c r="D42" s="6"/>
      <c r="E42" s="175"/>
    </row>
    <row r="43" spans="2:5" x14ac:dyDescent="0.25">
      <c r="B43" s="126">
        <v>31</v>
      </c>
      <c r="C43" s="41" t="s">
        <v>185</v>
      </c>
      <c r="D43" s="6"/>
      <c r="E43" s="175"/>
    </row>
    <row r="44" spans="2:5" x14ac:dyDescent="0.25">
      <c r="B44" s="126">
        <v>32</v>
      </c>
      <c r="C44" s="276" t="s">
        <v>186</v>
      </c>
      <c r="D44" s="6"/>
      <c r="E44" s="175"/>
    </row>
    <row r="45" spans="2:5" x14ac:dyDescent="0.25">
      <c r="B45" s="126">
        <v>33</v>
      </c>
      <c r="C45" s="279" t="s">
        <v>187</v>
      </c>
      <c r="D45" s="6"/>
      <c r="E45" s="175"/>
    </row>
    <row r="46" spans="2:5" x14ac:dyDescent="0.25">
      <c r="B46" s="126">
        <v>34</v>
      </c>
      <c r="C46" s="279" t="s">
        <v>188</v>
      </c>
      <c r="D46" s="6"/>
      <c r="E46" s="175"/>
    </row>
    <row r="47" spans="2:5" x14ac:dyDescent="0.25">
      <c r="B47" s="126">
        <v>35</v>
      </c>
      <c r="C47" s="279" t="s">
        <v>189</v>
      </c>
      <c r="D47" s="6"/>
      <c r="E47" s="175"/>
    </row>
    <row r="48" spans="2:5" ht="30" x14ac:dyDescent="0.25">
      <c r="B48" s="126">
        <v>36</v>
      </c>
      <c r="C48" s="276" t="s">
        <v>190</v>
      </c>
      <c r="D48" s="6"/>
      <c r="E48" s="175"/>
    </row>
    <row r="49" spans="2:5" ht="30" x14ac:dyDescent="0.25">
      <c r="B49" s="126">
        <v>37</v>
      </c>
      <c r="C49" s="276" t="s">
        <v>191</v>
      </c>
      <c r="D49" s="6"/>
      <c r="E49" s="175"/>
    </row>
    <row r="50" spans="2:5" x14ac:dyDescent="0.25">
      <c r="B50" s="126">
        <v>38</v>
      </c>
      <c r="C50" s="276" t="s">
        <v>181</v>
      </c>
      <c r="D50" s="6"/>
      <c r="E50" s="175"/>
    </row>
    <row r="51" spans="2:5" x14ac:dyDescent="0.25">
      <c r="B51" s="126">
        <v>39</v>
      </c>
      <c r="C51" s="277" t="s">
        <v>192</v>
      </c>
      <c r="D51" s="6"/>
      <c r="E51" s="175"/>
    </row>
    <row r="52" spans="2:5" x14ac:dyDescent="0.25">
      <c r="B52" s="126">
        <v>40</v>
      </c>
      <c r="C52" s="278" t="s">
        <v>193</v>
      </c>
      <c r="D52" s="6"/>
      <c r="E52" s="175"/>
    </row>
    <row r="53" spans="2:5" x14ac:dyDescent="0.25">
      <c r="B53" s="126">
        <v>41</v>
      </c>
      <c r="C53" s="41" t="s">
        <v>184</v>
      </c>
      <c r="D53" s="6"/>
      <c r="E53" s="175"/>
    </row>
    <row r="54" spans="2:5" x14ac:dyDescent="0.25">
      <c r="B54" s="126">
        <v>42</v>
      </c>
      <c r="C54" s="41" t="s">
        <v>161</v>
      </c>
      <c r="D54" s="6"/>
      <c r="E54" s="175"/>
    </row>
    <row r="55" spans="2:5" x14ac:dyDescent="0.25">
      <c r="B55" s="126">
        <v>43</v>
      </c>
      <c r="C55" s="41" t="s">
        <v>194</v>
      </c>
      <c r="D55" s="6"/>
      <c r="E55" s="175"/>
    </row>
    <row r="56" spans="2:5" x14ac:dyDescent="0.25">
      <c r="B56" s="126">
        <v>44</v>
      </c>
      <c r="C56" s="276" t="s">
        <v>195</v>
      </c>
      <c r="D56" s="6"/>
      <c r="E56" s="175"/>
    </row>
    <row r="57" spans="2:5" x14ac:dyDescent="0.25">
      <c r="B57" s="126">
        <v>45</v>
      </c>
      <c r="C57" s="279" t="s">
        <v>196</v>
      </c>
      <c r="D57" s="6"/>
      <c r="E57" s="175"/>
    </row>
    <row r="58" spans="2:5" x14ac:dyDescent="0.25">
      <c r="B58" s="126">
        <v>46</v>
      </c>
      <c r="C58" s="279" t="s">
        <v>197</v>
      </c>
      <c r="D58" s="6"/>
      <c r="E58" s="175"/>
    </row>
    <row r="59" spans="2:5" x14ac:dyDescent="0.25">
      <c r="B59" s="126">
        <v>47</v>
      </c>
      <c r="C59" s="279" t="s">
        <v>198</v>
      </c>
      <c r="D59" s="6"/>
      <c r="E59" s="175"/>
    </row>
    <row r="60" spans="2:5" ht="30" x14ac:dyDescent="0.25">
      <c r="B60" s="126">
        <v>48</v>
      </c>
      <c r="C60" s="276" t="s">
        <v>199</v>
      </c>
      <c r="D60" s="6"/>
      <c r="E60" s="175"/>
    </row>
    <row r="61" spans="2:5" ht="30" x14ac:dyDescent="0.25">
      <c r="B61" s="126">
        <v>49</v>
      </c>
      <c r="C61" s="276" t="s">
        <v>200</v>
      </c>
      <c r="D61" s="6"/>
      <c r="E61" s="175"/>
    </row>
    <row r="62" spans="2:5" ht="15.75" thickBot="1" x14ac:dyDescent="0.3">
      <c r="B62" s="127">
        <v>50</v>
      </c>
      <c r="C62" s="280" t="s">
        <v>201</v>
      </c>
      <c r="D62" s="145"/>
      <c r="E62" s="281"/>
    </row>
    <row r="63" spans="2:5" x14ac:dyDescent="0.25">
      <c r="B63" s="57"/>
      <c r="C63" s="58"/>
      <c r="D63" s="58"/>
      <c r="E63" s="58"/>
    </row>
    <row r="66" spans="2:2" x14ac:dyDescent="0.25">
      <c r="B66"/>
    </row>
    <row r="67" spans="2:2" x14ac:dyDescent="0.25">
      <c r="B67"/>
    </row>
    <row r="68" spans="2:2" x14ac:dyDescent="0.25">
      <c r="B68"/>
    </row>
    <row r="69" spans="2:2" x14ac:dyDescent="0.25">
      <c r="B69"/>
    </row>
    <row r="70" spans="2:2" ht="13.15" customHeight="1" x14ac:dyDescent="0.25">
      <c r="B70"/>
    </row>
    <row r="71" spans="2:2" ht="13.15" customHeight="1"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60"/>
  <sheetViews>
    <sheetView showGridLines="0" tabSelected="1" topLeftCell="B27" workbookViewId="0">
      <selection activeCell="B56" sqref="B56"/>
    </sheetView>
  </sheetViews>
  <sheetFormatPr defaultColWidth="11" defaultRowHeight="12.75" x14ac:dyDescent="0.2"/>
  <cols>
    <col min="1" max="1" width="3.7109375" style="8" customWidth="1"/>
    <col min="2" max="2" width="7" style="8" customWidth="1"/>
    <col min="3" max="3" width="47.7109375" style="8" customWidth="1"/>
    <col min="4" max="4" width="42.42578125" style="8" customWidth="1"/>
    <col min="5" max="5" width="33.7109375" style="8" customWidth="1"/>
    <col min="6" max="6" width="29.7109375" style="8" customWidth="1"/>
    <col min="7" max="7" width="25" style="8" customWidth="1"/>
    <col min="8" max="16384" width="11" style="8"/>
  </cols>
  <sheetData>
    <row r="1" spans="2:7" ht="10.15" customHeight="1" x14ac:dyDescent="0.2"/>
    <row r="2" spans="2:7" ht="15.75" x14ac:dyDescent="0.25">
      <c r="B2" s="98" t="str">
        <f>+Přehled!B2</f>
        <v>RSJ a.s.</v>
      </c>
      <c r="D2" s="98"/>
      <c r="F2" s="351" t="s">
        <v>315</v>
      </c>
    </row>
    <row r="3" spans="2:7" ht="10.15" customHeight="1" x14ac:dyDescent="0.2"/>
    <row r="4" spans="2:7" ht="15.75" x14ac:dyDescent="0.25">
      <c r="B4" s="52" t="s">
        <v>256</v>
      </c>
      <c r="C4" s="59"/>
      <c r="D4" s="59"/>
      <c r="E4" s="59"/>
      <c r="F4" s="61"/>
      <c r="G4"/>
    </row>
    <row r="5" spans="2:7" ht="34.35" customHeight="1" x14ac:dyDescent="0.25">
      <c r="B5" s="423" t="s">
        <v>372</v>
      </c>
      <c r="C5" s="424"/>
      <c r="D5" s="424"/>
      <c r="E5" s="424"/>
      <c r="F5" s="424"/>
      <c r="G5"/>
    </row>
    <row r="6" spans="2:7" ht="16.149999999999999" customHeight="1" x14ac:dyDescent="0.25">
      <c r="B6" s="344" t="s">
        <v>319</v>
      </c>
      <c r="C6" s="25"/>
      <c r="E6"/>
      <c r="G6"/>
    </row>
    <row r="7" spans="2:7" ht="16.149999999999999" customHeight="1" x14ac:dyDescent="0.2">
      <c r="B7" s="102" t="s">
        <v>301</v>
      </c>
      <c r="C7" s="102"/>
      <c r="D7" s="102"/>
      <c r="E7" s="102"/>
      <c r="F7" s="102"/>
    </row>
    <row r="8" spans="2:7" ht="16.149999999999999" customHeight="1" x14ac:dyDescent="0.2">
      <c r="B8" s="102" t="s">
        <v>316</v>
      </c>
      <c r="C8" s="101"/>
      <c r="D8" s="101"/>
      <c r="E8" s="101"/>
      <c r="F8" s="101"/>
    </row>
    <row r="9" spans="2:7" ht="16.149999999999999" customHeight="1" x14ac:dyDescent="0.25">
      <c r="B9" s="49" t="s">
        <v>107</v>
      </c>
      <c r="C9" s="50"/>
      <c r="D9" s="50"/>
      <c r="E9" s="119"/>
      <c r="F9" s="398">
        <f>'IF RM1'!D7</f>
        <v>44561</v>
      </c>
    </row>
    <row r="10" spans="2:7" ht="15" x14ac:dyDescent="0.25">
      <c r="B10" s="9"/>
      <c r="C10"/>
      <c r="D10" s="9"/>
      <c r="E10" s="9"/>
      <c r="F10" s="9"/>
    </row>
    <row r="11" spans="2:7" ht="15.75" thickBot="1" x14ac:dyDescent="0.3">
      <c r="B11" s="9"/>
      <c r="C11"/>
      <c r="D11" s="9"/>
      <c r="E11" s="113" t="s">
        <v>285</v>
      </c>
      <c r="F11" s="9"/>
    </row>
    <row r="12" spans="2:7" ht="15" x14ac:dyDescent="0.25">
      <c r="B12" s="10"/>
      <c r="C12" s="11"/>
      <c r="D12" s="129" t="s">
        <v>5</v>
      </c>
      <c r="E12" s="151" t="s">
        <v>6</v>
      </c>
      <c r="F12" s="152" t="s">
        <v>7</v>
      </c>
    </row>
    <row r="13" spans="2:7" ht="30" x14ac:dyDescent="0.25">
      <c r="B13" s="10"/>
      <c r="C13" s="12"/>
      <c r="D13" s="153" t="s">
        <v>202</v>
      </c>
      <c r="E13" s="60" t="s">
        <v>203</v>
      </c>
      <c r="F13" s="154" t="s">
        <v>360</v>
      </c>
    </row>
    <row r="14" spans="2:7" ht="15.75" thickBot="1" x14ac:dyDescent="0.3">
      <c r="B14" s="10"/>
      <c r="C14" s="13"/>
      <c r="D14" s="155" t="s">
        <v>204</v>
      </c>
      <c r="E14" s="156" t="s">
        <v>204</v>
      </c>
      <c r="F14" s="157"/>
    </row>
    <row r="15" spans="2:7" ht="16.5" customHeight="1" thickBot="1" x14ac:dyDescent="0.25">
      <c r="B15" s="427" t="s">
        <v>205</v>
      </c>
      <c r="C15" s="428"/>
      <c r="D15" s="428"/>
      <c r="E15" s="428"/>
      <c r="F15" s="429"/>
    </row>
    <row r="16" spans="2:7" ht="15" x14ac:dyDescent="0.2">
      <c r="B16" s="162">
        <v>1</v>
      </c>
      <c r="C16" s="163" t="s">
        <v>381</v>
      </c>
      <c r="D16" s="370">
        <v>100954</v>
      </c>
      <c r="E16" s="370">
        <v>100954</v>
      </c>
      <c r="F16" s="364"/>
    </row>
    <row r="17" spans="2:6" ht="15" x14ac:dyDescent="0.2">
      <c r="B17" s="164">
        <v>3</v>
      </c>
      <c r="C17" s="14" t="s">
        <v>382</v>
      </c>
      <c r="D17" s="371">
        <v>1096031833</v>
      </c>
      <c r="E17" s="371">
        <v>1096031833</v>
      </c>
      <c r="F17" s="165"/>
    </row>
    <row r="18" spans="2:6" ht="15" x14ac:dyDescent="0.2">
      <c r="B18" s="164">
        <v>4</v>
      </c>
      <c r="C18" s="14" t="s">
        <v>399</v>
      </c>
      <c r="D18" s="371">
        <v>19070780</v>
      </c>
      <c r="E18" s="371" t="s">
        <v>392</v>
      </c>
      <c r="F18" s="166"/>
    </row>
    <row r="19" spans="2:6" ht="15" x14ac:dyDescent="0.2">
      <c r="B19" s="164">
        <v>5</v>
      </c>
      <c r="C19" s="14" t="s">
        <v>383</v>
      </c>
      <c r="D19" s="371">
        <v>6337695</v>
      </c>
      <c r="E19" s="371">
        <v>6337695</v>
      </c>
      <c r="F19" s="165"/>
    </row>
    <row r="20" spans="2:6" ht="15" x14ac:dyDescent="0.2">
      <c r="B20" s="164"/>
      <c r="C20" s="14" t="s">
        <v>394</v>
      </c>
      <c r="D20" s="371"/>
      <c r="E20" s="371">
        <v>227764962</v>
      </c>
      <c r="F20" s="165"/>
    </row>
    <row r="21" spans="2:6" ht="15" x14ac:dyDescent="0.2">
      <c r="B21" s="164">
        <v>9</v>
      </c>
      <c r="C21" s="14" t="s">
        <v>384</v>
      </c>
      <c r="D21" s="371">
        <v>2057242</v>
      </c>
      <c r="E21" s="371">
        <v>2057242</v>
      </c>
      <c r="F21" s="165">
        <v>19</v>
      </c>
    </row>
    <row r="22" spans="2:6" ht="15" x14ac:dyDescent="0.2">
      <c r="B22" s="164">
        <v>10</v>
      </c>
      <c r="C22" s="14" t="s">
        <v>385</v>
      </c>
      <c r="D22" s="371">
        <v>82454984</v>
      </c>
      <c r="E22" s="371">
        <v>82454984</v>
      </c>
      <c r="F22" s="165"/>
    </row>
    <row r="23" spans="2:6" ht="15" x14ac:dyDescent="0.2">
      <c r="B23" s="164"/>
      <c r="C23" s="14" t="s">
        <v>395</v>
      </c>
      <c r="D23" s="371"/>
      <c r="E23" s="371">
        <v>4707460</v>
      </c>
      <c r="F23" s="165"/>
    </row>
    <row r="24" spans="2:6" ht="15" x14ac:dyDescent="0.2">
      <c r="B24" s="164"/>
      <c r="C24" s="14" t="s">
        <v>392</v>
      </c>
      <c r="D24" s="371"/>
      <c r="E24" s="371"/>
      <c r="F24" s="165"/>
    </row>
    <row r="25" spans="2:6" ht="15" x14ac:dyDescent="0.2">
      <c r="B25" s="164">
        <v>11</v>
      </c>
      <c r="C25" s="14" t="s">
        <v>386</v>
      </c>
      <c r="D25" s="371">
        <f>224723753+56</f>
        <v>224723809</v>
      </c>
      <c r="E25" s="371">
        <v>19636631</v>
      </c>
      <c r="F25" s="165"/>
    </row>
    <row r="26" spans="2:6" ht="15" x14ac:dyDescent="0.2">
      <c r="B26" s="164">
        <v>13</v>
      </c>
      <c r="C26" s="14" t="s">
        <v>393</v>
      </c>
      <c r="D26" s="371">
        <v>8314521</v>
      </c>
      <c r="E26" s="41"/>
      <c r="F26" s="165"/>
    </row>
    <row r="27" spans="2:6" ht="15" x14ac:dyDescent="0.2">
      <c r="B27" s="164">
        <v>14</v>
      </c>
      <c r="C27" s="14" t="s">
        <v>387</v>
      </c>
      <c r="D27" s="371">
        <v>370481915</v>
      </c>
      <c r="E27" s="41"/>
      <c r="F27" s="165"/>
    </row>
    <row r="28" spans="2:6" ht="15.75" thickBot="1" x14ac:dyDescent="0.25">
      <c r="B28" s="167" t="s">
        <v>11</v>
      </c>
      <c r="C28" s="160" t="s">
        <v>206</v>
      </c>
      <c r="D28" s="372">
        <f>1809573620+56</f>
        <v>1809573676</v>
      </c>
      <c r="E28" s="372">
        <v>1439091761</v>
      </c>
      <c r="F28" s="374" t="s">
        <v>392</v>
      </c>
    </row>
    <row r="29" spans="2:6" ht="16.5" customHeight="1" thickBot="1" x14ac:dyDescent="0.25">
      <c r="B29" s="427" t="s">
        <v>207</v>
      </c>
      <c r="C29" s="428"/>
      <c r="D29" s="428"/>
      <c r="E29" s="428"/>
      <c r="F29" s="429"/>
    </row>
    <row r="30" spans="2:6" ht="15" x14ac:dyDescent="0.2">
      <c r="B30" s="168">
        <v>4</v>
      </c>
      <c r="C30" s="158" t="s">
        <v>388</v>
      </c>
      <c r="D30" s="373">
        <f>979018656+103</f>
        <v>979018759</v>
      </c>
      <c r="E30" s="159"/>
      <c r="F30" s="169"/>
    </row>
    <row r="31" spans="2:6" ht="15" x14ac:dyDescent="0.2">
      <c r="B31" s="164">
        <v>5</v>
      </c>
      <c r="C31" s="14" t="s">
        <v>389</v>
      </c>
      <c r="D31" s="371">
        <v>16279264</v>
      </c>
      <c r="E31" s="41"/>
      <c r="F31" s="170"/>
    </row>
    <row r="32" spans="2:6" ht="15" x14ac:dyDescent="0.2">
      <c r="B32" s="164">
        <v>6</v>
      </c>
      <c r="C32" s="14" t="s">
        <v>390</v>
      </c>
      <c r="D32" s="371">
        <v>79896776</v>
      </c>
      <c r="E32" s="371">
        <v>37295176</v>
      </c>
      <c r="F32" s="170"/>
    </row>
    <row r="33" spans="2:7" ht="15" x14ac:dyDescent="0.2">
      <c r="B33" s="164" t="s">
        <v>392</v>
      </c>
      <c r="C33" s="14" t="s">
        <v>396</v>
      </c>
      <c r="D33" s="41"/>
      <c r="E33" s="371">
        <v>843852751</v>
      </c>
      <c r="F33" s="170"/>
    </row>
    <row r="34" spans="2:7" ht="15" x14ac:dyDescent="0.2">
      <c r="B34" s="164"/>
      <c r="C34" s="14" t="s">
        <v>397</v>
      </c>
      <c r="D34" s="41"/>
      <c r="E34" s="371">
        <v>42807935</v>
      </c>
      <c r="F34" s="170"/>
    </row>
    <row r="35" spans="2:7" ht="15" x14ac:dyDescent="0.2">
      <c r="B35" s="164"/>
      <c r="C35" s="14" t="s">
        <v>398</v>
      </c>
      <c r="D35" s="371" t="s">
        <v>392</v>
      </c>
      <c r="E35" s="371">
        <v>151238937</v>
      </c>
      <c r="F35" s="170"/>
    </row>
    <row r="36" spans="2:7" ht="15" x14ac:dyDescent="0.2">
      <c r="B36" s="164"/>
      <c r="C36" s="14"/>
      <c r="D36" s="41"/>
      <c r="E36" s="41"/>
      <c r="F36" s="170"/>
    </row>
    <row r="37" spans="2:7" ht="15" x14ac:dyDescent="0.2">
      <c r="B37" s="164"/>
      <c r="C37" s="14"/>
      <c r="D37" s="41"/>
      <c r="E37" s="41"/>
      <c r="F37" s="170"/>
    </row>
    <row r="38" spans="2:7" ht="15.75" thickBot="1" x14ac:dyDescent="0.25">
      <c r="B38" s="167" t="s">
        <v>11</v>
      </c>
      <c r="C38" s="160" t="s">
        <v>208</v>
      </c>
      <c r="D38" s="372">
        <f>D30+D31+D32</f>
        <v>1075194799</v>
      </c>
      <c r="E38" s="372">
        <f>E32+E33+E34+E35</f>
        <v>1075194799</v>
      </c>
      <c r="F38" s="170"/>
    </row>
    <row r="39" spans="2:7" ht="16.5" customHeight="1" thickBot="1" x14ac:dyDescent="0.25">
      <c r="B39" s="427" t="s">
        <v>209</v>
      </c>
      <c r="C39" s="428"/>
      <c r="D39" s="428"/>
      <c r="E39" s="428"/>
      <c r="F39" s="429"/>
    </row>
    <row r="40" spans="2:7" ht="15" x14ac:dyDescent="0.2">
      <c r="B40" s="168">
        <v>8</v>
      </c>
      <c r="C40" s="158" t="s">
        <v>391</v>
      </c>
      <c r="D40" s="373">
        <v>2700000</v>
      </c>
      <c r="E40" s="373">
        <v>2700000</v>
      </c>
      <c r="F40" s="169">
        <v>4</v>
      </c>
    </row>
    <row r="41" spans="2:7" ht="15" x14ac:dyDescent="0.2">
      <c r="B41" s="164">
        <v>12</v>
      </c>
      <c r="C41" s="14" t="s">
        <v>403</v>
      </c>
      <c r="D41" s="371">
        <v>629897373</v>
      </c>
      <c r="E41" s="41"/>
      <c r="F41" s="170"/>
    </row>
    <row r="42" spans="2:7" ht="15" x14ac:dyDescent="0.2">
      <c r="B42" s="164" t="s">
        <v>392</v>
      </c>
      <c r="C42" s="14" t="s">
        <v>400</v>
      </c>
      <c r="D42" s="41"/>
      <c r="E42" s="371" t="s">
        <v>392</v>
      </c>
      <c r="F42" s="170" t="s">
        <v>392</v>
      </c>
    </row>
    <row r="43" spans="2:7" ht="15" x14ac:dyDescent="0.2">
      <c r="B43" s="164">
        <v>14</v>
      </c>
      <c r="C43" s="14" t="s">
        <v>162</v>
      </c>
      <c r="D43" s="371">
        <f>D46-D45-D41-D40</f>
        <v>-45055731</v>
      </c>
      <c r="E43" s="371">
        <v>174495727</v>
      </c>
      <c r="F43" s="170">
        <v>6</v>
      </c>
    </row>
    <row r="44" spans="2:7" ht="15" x14ac:dyDescent="0.2">
      <c r="B44" s="167"/>
      <c r="C44" s="375" t="s">
        <v>401</v>
      </c>
      <c r="D44" s="161"/>
      <c r="E44" s="372">
        <v>5400000</v>
      </c>
      <c r="F44" s="171">
        <v>11</v>
      </c>
    </row>
    <row r="45" spans="2:7" ht="15" x14ac:dyDescent="0.2">
      <c r="B45" s="167">
        <v>15</v>
      </c>
      <c r="C45" s="375" t="s">
        <v>402</v>
      </c>
      <c r="D45" s="372">
        <f>E45-34464000</f>
        <v>146837235</v>
      </c>
      <c r="E45" s="372">
        <v>181301235</v>
      </c>
      <c r="F45" s="171"/>
    </row>
    <row r="46" spans="2:7" ht="15.75" thickBot="1" x14ac:dyDescent="0.25">
      <c r="B46" s="172" t="s">
        <v>11</v>
      </c>
      <c r="C46" s="173" t="s">
        <v>210</v>
      </c>
      <c r="D46" s="376">
        <v>734378877</v>
      </c>
      <c r="E46" s="376">
        <v>363896962</v>
      </c>
      <c r="F46" s="174"/>
      <c r="G46" s="377" t="s">
        <v>392</v>
      </c>
    </row>
    <row r="48" spans="2:7" ht="77.650000000000006" customHeight="1" x14ac:dyDescent="0.2">
      <c r="B48" s="425" t="s">
        <v>276</v>
      </c>
      <c r="C48" s="425"/>
      <c r="D48" s="425"/>
      <c r="E48" s="425"/>
      <c r="F48" s="425"/>
    </row>
    <row r="49" spans="2:7" ht="37.9" customHeight="1" x14ac:dyDescent="0.2">
      <c r="B49" s="425" t="s">
        <v>277</v>
      </c>
      <c r="C49" s="425"/>
      <c r="D49" s="425"/>
      <c r="E49" s="425"/>
      <c r="F49" s="425"/>
    </row>
    <row r="50" spans="2:7" ht="46.15" customHeight="1" x14ac:dyDescent="0.2">
      <c r="C50" s="425" t="s">
        <v>275</v>
      </c>
      <c r="D50" s="425"/>
      <c r="E50" s="425"/>
      <c r="F50" s="425"/>
    </row>
    <row r="51" spans="2:7" x14ac:dyDescent="0.2">
      <c r="C51" s="426"/>
      <c r="D51" s="426"/>
      <c r="E51" s="426"/>
      <c r="F51" s="426"/>
    </row>
    <row r="52" spans="2:7" ht="31.9" customHeight="1" x14ac:dyDescent="0.2">
      <c r="B52" s="422" t="s">
        <v>358</v>
      </c>
      <c r="C52" s="422"/>
      <c r="D52" s="422"/>
      <c r="E52" s="422"/>
      <c r="F52" s="422"/>
    </row>
    <row r="54" spans="2:7" x14ac:dyDescent="0.2">
      <c r="B54" s="8" t="s">
        <v>404</v>
      </c>
    </row>
    <row r="56" spans="2:7" x14ac:dyDescent="0.2">
      <c r="B56" s="8" t="s">
        <v>455</v>
      </c>
      <c r="G56" s="378"/>
    </row>
    <row r="57" spans="2:7" x14ac:dyDescent="0.2">
      <c r="B57" s="378"/>
    </row>
    <row r="59" spans="2:7" x14ac:dyDescent="0.2">
      <c r="G59" s="8" t="s">
        <v>405</v>
      </c>
    </row>
    <row r="60" spans="2:7" x14ac:dyDescent="0.2">
      <c r="G60" s="8" t="s">
        <v>392</v>
      </c>
    </row>
  </sheetData>
  <mergeCells count="9">
    <mergeCell ref="B52:F52"/>
    <mergeCell ref="B5:F5"/>
    <mergeCell ref="B49:F49"/>
    <mergeCell ref="C50:F50"/>
    <mergeCell ref="C51:F51"/>
    <mergeCell ref="B48:F48"/>
    <mergeCell ref="B15:F15"/>
    <mergeCell ref="B29:F29"/>
    <mergeCell ref="B39:F39"/>
  </mergeCells>
  <pageMargins left="0.70866141732283472" right="0.70866141732283472" top="0.78740157480314965" bottom="0.78740157480314965" header="0.31496062992125984" footer="0.31496062992125984"/>
  <pageSetup paperSize="9" scale="47"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55"/>
  <sheetViews>
    <sheetView showGridLines="0" topLeftCell="A9" workbookViewId="0">
      <selection activeCell="D7" sqref="D7"/>
    </sheetView>
  </sheetViews>
  <sheetFormatPr defaultColWidth="11" defaultRowHeight="12.75" x14ac:dyDescent="0.2"/>
  <cols>
    <col min="1" max="1" width="3.7109375" style="8" customWidth="1"/>
    <col min="2" max="2" width="7.7109375" style="8" customWidth="1"/>
    <col min="3" max="3" width="82.85546875" style="8" customWidth="1"/>
    <col min="4" max="4" width="49.5703125" style="8" customWidth="1"/>
    <col min="5" max="5" width="28.42578125" style="8" customWidth="1"/>
    <col min="6" max="16384" width="11" style="8"/>
  </cols>
  <sheetData>
    <row r="1" spans="2:5" ht="10.15" customHeight="1" x14ac:dyDescent="0.2"/>
    <row r="2" spans="2:5" ht="15.75" x14ac:dyDescent="0.25">
      <c r="B2" s="98" t="str">
        <f>+Přehled!B2</f>
        <v>RSJ a.s.</v>
      </c>
      <c r="D2" s="351" t="s">
        <v>315</v>
      </c>
    </row>
    <row r="3" spans="2:5" ht="10.15" customHeight="1" x14ac:dyDescent="0.2"/>
    <row r="4" spans="2:5" ht="15.75" x14ac:dyDescent="0.25">
      <c r="B4" s="52" t="s">
        <v>255</v>
      </c>
      <c r="C4" s="59"/>
      <c r="D4" s="54"/>
      <c r="E4"/>
    </row>
    <row r="5" spans="2:5" ht="37.9" customHeight="1" x14ac:dyDescent="0.25">
      <c r="B5" s="408" t="s">
        <v>373</v>
      </c>
      <c r="C5" s="436"/>
      <c r="D5" s="436"/>
      <c r="E5"/>
    </row>
    <row r="6" spans="2:5" ht="16.149999999999999" customHeight="1" x14ac:dyDescent="0.25">
      <c r="B6" s="344" t="s">
        <v>319</v>
      </c>
      <c r="C6" s="25"/>
      <c r="E6" s="92"/>
    </row>
    <row r="7" spans="2:5" ht="16.149999999999999" customHeight="1" x14ac:dyDescent="0.25">
      <c r="B7" s="49" t="s">
        <v>107</v>
      </c>
      <c r="C7" s="50"/>
      <c r="D7" s="398">
        <f>'IF RM1'!D7</f>
        <v>44561</v>
      </c>
    </row>
    <row r="8" spans="2:5" ht="15.75" thickBot="1" x14ac:dyDescent="0.3">
      <c r="B8" s="24"/>
      <c r="C8" s="25"/>
    </row>
    <row r="9" spans="2:5" ht="15" x14ac:dyDescent="0.25">
      <c r="B9" s="15"/>
      <c r="C9"/>
      <c r="D9" s="47" t="s">
        <v>5</v>
      </c>
    </row>
    <row r="10" spans="2:5" ht="15.75" thickBot="1" x14ac:dyDescent="0.3">
      <c r="B10" s="16"/>
      <c r="C10" s="17"/>
      <c r="D10" s="120" t="s">
        <v>78</v>
      </c>
    </row>
    <row r="11" spans="2:5" ht="15" x14ac:dyDescent="0.2">
      <c r="B11" s="123">
        <v>1</v>
      </c>
      <c r="C11" s="133" t="s">
        <v>211</v>
      </c>
      <c r="D11" s="125" t="s">
        <v>419</v>
      </c>
    </row>
    <row r="12" spans="2:5" ht="15" x14ac:dyDescent="0.2">
      <c r="B12" s="126">
        <v>2</v>
      </c>
      <c r="C12" s="6" t="s">
        <v>212</v>
      </c>
      <c r="D12" s="175" t="s">
        <v>444</v>
      </c>
    </row>
    <row r="13" spans="2:5" ht="15" x14ac:dyDescent="0.2">
      <c r="B13" s="126">
        <v>3</v>
      </c>
      <c r="C13" s="6" t="s">
        <v>213</v>
      </c>
      <c r="D13" s="175" t="s">
        <v>420</v>
      </c>
    </row>
    <row r="14" spans="2:5" ht="15" x14ac:dyDescent="0.2">
      <c r="B14" s="126">
        <v>4</v>
      </c>
      <c r="C14" s="6" t="s">
        <v>214</v>
      </c>
      <c r="D14" s="388" t="s">
        <v>421</v>
      </c>
    </row>
    <row r="15" spans="2:5" ht="15" x14ac:dyDescent="0.2">
      <c r="B15" s="126">
        <v>5</v>
      </c>
      <c r="C15" s="19" t="s">
        <v>361</v>
      </c>
      <c r="D15" s="175" t="s">
        <v>422</v>
      </c>
    </row>
    <row r="16" spans="2:5" ht="57" customHeight="1" x14ac:dyDescent="0.2">
      <c r="B16" s="126">
        <v>6</v>
      </c>
      <c r="C16" s="6" t="s">
        <v>353</v>
      </c>
      <c r="D16" s="389" t="s">
        <v>423</v>
      </c>
    </row>
    <row r="17" spans="2:4" ht="15" x14ac:dyDescent="0.2">
      <c r="B17" s="126">
        <v>7</v>
      </c>
      <c r="C17" s="6" t="s">
        <v>215</v>
      </c>
      <c r="D17" s="388" t="s">
        <v>445</v>
      </c>
    </row>
    <row r="18" spans="2:4" ht="15" x14ac:dyDescent="0.2">
      <c r="B18" s="126">
        <v>8</v>
      </c>
      <c r="C18" s="6" t="s">
        <v>216</v>
      </c>
      <c r="D18" s="388" t="s">
        <v>445</v>
      </c>
    </row>
    <row r="19" spans="2:4" ht="15" x14ac:dyDescent="0.2">
      <c r="B19" s="126">
        <v>9</v>
      </c>
      <c r="C19" s="6" t="s">
        <v>217</v>
      </c>
      <c r="D19" s="388" t="s">
        <v>445</v>
      </c>
    </row>
    <row r="20" spans="2:4" ht="15" x14ac:dyDescent="0.2">
      <c r="B20" s="126">
        <v>10</v>
      </c>
      <c r="C20" s="6" t="s">
        <v>218</v>
      </c>
      <c r="D20" s="388" t="s">
        <v>424</v>
      </c>
    </row>
    <row r="21" spans="2:4" ht="15" x14ac:dyDescent="0.2">
      <c r="B21" s="126">
        <v>11</v>
      </c>
      <c r="C21" s="6" t="s">
        <v>219</v>
      </c>
      <c r="D21" s="390">
        <v>42908</v>
      </c>
    </row>
    <row r="22" spans="2:4" ht="15" x14ac:dyDescent="0.2">
      <c r="B22" s="126">
        <v>12</v>
      </c>
      <c r="C22" s="6" t="s">
        <v>220</v>
      </c>
      <c r="D22" s="388" t="s">
        <v>425</v>
      </c>
    </row>
    <row r="23" spans="2:4" ht="15" x14ac:dyDescent="0.2">
      <c r="B23" s="126">
        <v>13</v>
      </c>
      <c r="C23" s="6" t="s">
        <v>221</v>
      </c>
      <c r="D23" s="388" t="s">
        <v>426</v>
      </c>
    </row>
    <row r="24" spans="2:4" ht="15" x14ac:dyDescent="0.2">
      <c r="B24" s="126">
        <v>14</v>
      </c>
      <c r="C24" s="6" t="s">
        <v>222</v>
      </c>
      <c r="D24" s="388" t="s">
        <v>427</v>
      </c>
    </row>
    <row r="25" spans="2:4" ht="15" x14ac:dyDescent="0.2">
      <c r="B25" s="126">
        <v>15</v>
      </c>
      <c r="C25" s="6" t="s">
        <v>223</v>
      </c>
      <c r="D25" s="175"/>
    </row>
    <row r="26" spans="2:4" ht="15" x14ac:dyDescent="0.2">
      <c r="B26" s="126">
        <v>16</v>
      </c>
      <c r="C26" s="6" t="s">
        <v>224</v>
      </c>
      <c r="D26" s="175"/>
    </row>
    <row r="27" spans="2:4" ht="15" x14ac:dyDescent="0.2">
      <c r="B27" s="126"/>
      <c r="C27" s="18" t="s">
        <v>225</v>
      </c>
      <c r="D27" s="176"/>
    </row>
    <row r="28" spans="2:4" ht="15" x14ac:dyDescent="0.2">
      <c r="B28" s="126">
        <v>17</v>
      </c>
      <c r="C28" s="6" t="s">
        <v>226</v>
      </c>
      <c r="D28" s="175" t="s">
        <v>428</v>
      </c>
    </row>
    <row r="29" spans="2:4" ht="15" x14ac:dyDescent="0.2">
      <c r="B29" s="126">
        <v>18</v>
      </c>
      <c r="C29" s="6" t="s">
        <v>227</v>
      </c>
      <c r="D29" s="175"/>
    </row>
    <row r="30" spans="2:4" ht="15" x14ac:dyDescent="0.2">
      <c r="B30" s="126">
        <v>19</v>
      </c>
      <c r="C30" s="6" t="s">
        <v>228</v>
      </c>
      <c r="D30" s="175" t="s">
        <v>427</v>
      </c>
    </row>
    <row r="31" spans="2:4" ht="15" x14ac:dyDescent="0.2">
      <c r="B31" s="126">
        <v>20</v>
      </c>
      <c r="C31" s="6" t="s">
        <v>229</v>
      </c>
      <c r="D31" s="388" t="s">
        <v>429</v>
      </c>
    </row>
    <row r="32" spans="2:4" ht="15" x14ac:dyDescent="0.2">
      <c r="B32" s="126">
        <v>21</v>
      </c>
      <c r="C32" s="6" t="s">
        <v>230</v>
      </c>
      <c r="D32" s="388" t="s">
        <v>429</v>
      </c>
    </row>
    <row r="33" spans="2:4" ht="15" x14ac:dyDescent="0.2">
      <c r="B33" s="126">
        <v>22</v>
      </c>
      <c r="C33" s="6" t="s">
        <v>231</v>
      </c>
      <c r="D33" s="388" t="s">
        <v>427</v>
      </c>
    </row>
    <row r="34" spans="2:4" ht="15" x14ac:dyDescent="0.2">
      <c r="B34" s="126">
        <v>23</v>
      </c>
      <c r="C34" s="6" t="s">
        <v>232</v>
      </c>
      <c r="D34" s="388" t="s">
        <v>430</v>
      </c>
    </row>
    <row r="35" spans="2:4" ht="15" x14ac:dyDescent="0.2">
      <c r="B35" s="126">
        <v>24</v>
      </c>
      <c r="C35" s="6" t="s">
        <v>233</v>
      </c>
      <c r="D35" s="388" t="s">
        <v>431</v>
      </c>
    </row>
    <row r="36" spans="2:4" ht="15" x14ac:dyDescent="0.2">
      <c r="B36" s="126">
        <v>25</v>
      </c>
      <c r="C36" s="6" t="s">
        <v>234</v>
      </c>
      <c r="D36" s="175"/>
    </row>
    <row r="37" spans="2:4" ht="15" x14ac:dyDescent="0.2">
      <c r="B37" s="126">
        <v>26</v>
      </c>
      <c r="C37" s="6" t="s">
        <v>235</v>
      </c>
      <c r="D37" s="175"/>
    </row>
    <row r="38" spans="2:4" ht="15" x14ac:dyDescent="0.2">
      <c r="B38" s="126">
        <v>27</v>
      </c>
      <c r="C38" s="6" t="s">
        <v>236</v>
      </c>
      <c r="D38" s="175"/>
    </row>
    <row r="39" spans="2:4" ht="15" x14ac:dyDescent="0.2">
      <c r="B39" s="126">
        <v>28</v>
      </c>
      <c r="C39" s="6" t="s">
        <v>237</v>
      </c>
      <c r="D39" s="175"/>
    </row>
    <row r="40" spans="2:4" ht="15" x14ac:dyDescent="0.2">
      <c r="B40" s="126">
        <v>29</v>
      </c>
      <c r="C40" s="6" t="s">
        <v>238</v>
      </c>
      <c r="D40" s="175"/>
    </row>
    <row r="41" spans="2:4" ht="15" x14ac:dyDescent="0.2">
      <c r="B41" s="126">
        <v>30</v>
      </c>
      <c r="C41" s="6" t="s">
        <v>239</v>
      </c>
      <c r="D41" s="175"/>
    </row>
    <row r="42" spans="2:4" ht="15" x14ac:dyDescent="0.2">
      <c r="B42" s="126">
        <v>31</v>
      </c>
      <c r="C42" s="6" t="s">
        <v>240</v>
      </c>
      <c r="D42" s="388" t="s">
        <v>432</v>
      </c>
    </row>
    <row r="43" spans="2:4" ht="15" x14ac:dyDescent="0.2">
      <c r="B43" s="126">
        <v>32</v>
      </c>
      <c r="C43" s="6" t="s">
        <v>241</v>
      </c>
      <c r="D43" s="388" t="s">
        <v>433</v>
      </c>
    </row>
    <row r="44" spans="2:4" ht="15" x14ac:dyDescent="0.2">
      <c r="B44" s="126">
        <v>33</v>
      </c>
      <c r="C44" s="6" t="s">
        <v>242</v>
      </c>
      <c r="D44" s="388" t="s">
        <v>434</v>
      </c>
    </row>
    <row r="45" spans="2:4" ht="15" x14ac:dyDescent="0.2">
      <c r="B45" s="126">
        <v>34</v>
      </c>
      <c r="C45" s="6" t="s">
        <v>243</v>
      </c>
      <c r="D45" s="389" t="s">
        <v>435</v>
      </c>
    </row>
    <row r="46" spans="2:4" ht="15" x14ac:dyDescent="0.2">
      <c r="B46" s="126">
        <v>35</v>
      </c>
      <c r="C46" s="6" t="s">
        <v>244</v>
      </c>
      <c r="D46" s="388"/>
    </row>
    <row r="47" spans="2:4" ht="15" x14ac:dyDescent="0.2">
      <c r="B47" s="126">
        <v>36</v>
      </c>
      <c r="C47" s="19" t="s">
        <v>245</v>
      </c>
      <c r="D47" s="388" t="s">
        <v>427</v>
      </c>
    </row>
    <row r="48" spans="2:4" ht="15" x14ac:dyDescent="0.2">
      <c r="B48" s="126">
        <v>37</v>
      </c>
      <c r="C48" s="6" t="s">
        <v>246</v>
      </c>
      <c r="D48" s="175"/>
    </row>
    <row r="49" spans="2:4" ht="15" x14ac:dyDescent="0.2">
      <c r="B49" s="126">
        <v>38</v>
      </c>
      <c r="C49" s="19" t="s">
        <v>247</v>
      </c>
      <c r="D49" s="175"/>
    </row>
    <row r="50" spans="2:4" ht="13.15" customHeight="1" x14ac:dyDescent="0.2">
      <c r="B50" s="430" t="s">
        <v>248</v>
      </c>
      <c r="C50" s="431"/>
      <c r="D50" s="432"/>
    </row>
    <row r="51" spans="2:4" ht="13.15" customHeight="1" thickBot="1" x14ac:dyDescent="0.25">
      <c r="B51" s="433"/>
      <c r="C51" s="434"/>
      <c r="D51" s="435"/>
    </row>
    <row r="54" spans="2:4" ht="14.45" customHeight="1" x14ac:dyDescent="0.2">
      <c r="B54" s="366" t="s">
        <v>325</v>
      </c>
    </row>
    <row r="55" spans="2:4" ht="16.899999999999999" customHeight="1" x14ac:dyDescent="0.2">
      <c r="B55" s="366" t="s">
        <v>326</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showGridLines="0" workbookViewId="0">
      <selection activeCell="D17" sqref="D17"/>
    </sheetView>
  </sheetViews>
  <sheetFormatPr defaultRowHeight="15" x14ac:dyDescent="0.25"/>
  <cols>
    <col min="1" max="1" width="3.7109375" customWidth="1"/>
    <col min="3" max="3" width="50.85546875" customWidth="1"/>
    <col min="4" max="4" width="23.7109375" customWidth="1"/>
    <col min="5" max="5" width="8.140625" customWidth="1"/>
    <col min="7" max="7" width="35.140625" customWidth="1"/>
  </cols>
  <sheetData>
    <row r="1" spans="1:7" ht="10.15" customHeight="1" x14ac:dyDescent="0.25">
      <c r="A1" s="56"/>
      <c r="B1" s="56"/>
      <c r="C1" s="56"/>
      <c r="D1" s="56"/>
      <c r="E1" s="56"/>
      <c r="F1" s="56"/>
    </row>
    <row r="2" spans="1:7" ht="15.75" x14ac:dyDescent="0.25">
      <c r="A2" s="56"/>
      <c r="B2" s="98" t="str">
        <f>+Přehled!B2</f>
        <v>RSJ a.s.</v>
      </c>
      <c r="C2" s="56"/>
      <c r="D2" s="351" t="s">
        <v>315</v>
      </c>
      <c r="E2" s="56"/>
      <c r="F2" s="56"/>
    </row>
    <row r="3" spans="1:7" ht="10.15" customHeight="1" x14ac:dyDescent="0.25">
      <c r="A3" s="56"/>
      <c r="B3" s="56"/>
      <c r="C3" s="56"/>
      <c r="D3" s="56"/>
      <c r="E3" s="56"/>
      <c r="F3" s="56"/>
    </row>
    <row r="4" spans="1:7" ht="15.75" x14ac:dyDescent="0.25">
      <c r="A4" s="56"/>
      <c r="B4" s="356" t="s">
        <v>346</v>
      </c>
      <c r="C4" s="361"/>
      <c r="D4" s="362"/>
      <c r="E4" s="360"/>
      <c r="F4" s="56"/>
    </row>
    <row r="5" spans="1:7" ht="16.149999999999999" customHeight="1" x14ac:dyDescent="0.25">
      <c r="A5" s="56"/>
      <c r="B5" s="239" t="s">
        <v>347</v>
      </c>
      <c r="C5" s="239"/>
      <c r="D5" s="239"/>
      <c r="F5" s="56"/>
    </row>
    <row r="6" spans="1:7" ht="36.6" customHeight="1" x14ac:dyDescent="0.25">
      <c r="A6" s="56"/>
      <c r="B6" s="411" t="s">
        <v>319</v>
      </c>
      <c r="C6" s="411"/>
      <c r="D6" s="411"/>
      <c r="E6" s="363"/>
      <c r="F6" s="56"/>
    </row>
    <row r="7" spans="1:7" ht="16.149999999999999" customHeight="1" x14ac:dyDescent="0.25">
      <c r="A7" s="56"/>
      <c r="B7" s="49" t="s">
        <v>107</v>
      </c>
      <c r="C7" s="50"/>
      <c r="D7" s="398">
        <f>'IF RM1'!D7</f>
        <v>44561</v>
      </c>
      <c r="E7" s="56"/>
      <c r="F7" s="56"/>
      <c r="G7" s="87"/>
    </row>
    <row r="8" spans="1:7" x14ac:dyDescent="0.25">
      <c r="A8" s="56"/>
      <c r="B8" s="24"/>
      <c r="C8" s="56"/>
      <c r="D8" s="56"/>
      <c r="E8" s="56"/>
      <c r="F8" s="56"/>
    </row>
    <row r="9" spans="1:7" x14ac:dyDescent="0.25">
      <c r="A9" s="56"/>
      <c r="B9" s="24"/>
      <c r="C9" s="56"/>
      <c r="D9" s="56"/>
      <c r="E9" s="56"/>
      <c r="F9" s="56"/>
    </row>
    <row r="10" spans="1:7" ht="15.75" thickBot="1" x14ac:dyDescent="0.3">
      <c r="A10" s="56"/>
      <c r="B10" s="56"/>
      <c r="C10" s="56"/>
      <c r="D10" s="114" t="s">
        <v>285</v>
      </c>
      <c r="E10" s="56"/>
      <c r="F10" s="56"/>
    </row>
    <row r="11" spans="1:7" ht="30" customHeight="1" thickBot="1" x14ac:dyDescent="0.3">
      <c r="A11" s="56"/>
      <c r="B11" s="186"/>
      <c r="C11" s="187" t="s">
        <v>87</v>
      </c>
      <c r="D11" s="188" t="s">
        <v>86</v>
      </c>
      <c r="F11" s="56"/>
    </row>
    <row r="12" spans="1:7" x14ac:dyDescent="0.25">
      <c r="A12" s="56"/>
      <c r="B12" s="227">
        <v>1</v>
      </c>
      <c r="C12" s="228" t="s">
        <v>85</v>
      </c>
      <c r="D12" s="379">
        <v>18645000</v>
      </c>
      <c r="F12" s="56"/>
    </row>
    <row r="13" spans="1:7" x14ac:dyDescent="0.25">
      <c r="A13" s="56"/>
      <c r="B13" s="229">
        <v>2</v>
      </c>
      <c r="C13" s="230" t="s">
        <v>77</v>
      </c>
      <c r="D13" s="380">
        <v>78447379</v>
      </c>
      <c r="F13" s="56"/>
    </row>
    <row r="14" spans="1:7" ht="15.75" thickBot="1" x14ac:dyDescent="0.3">
      <c r="A14" s="56"/>
      <c r="B14" s="231">
        <v>3</v>
      </c>
      <c r="C14" s="232" t="s">
        <v>273</v>
      </c>
      <c r="D14" s="381">
        <v>30475352</v>
      </c>
      <c r="F14" s="56"/>
    </row>
    <row r="15" spans="1:7" ht="15.75" thickBot="1" x14ac:dyDescent="0.3">
      <c r="A15" s="56"/>
      <c r="B15" s="189"/>
      <c r="C15" s="437" t="s">
        <v>266</v>
      </c>
      <c r="D15" s="438"/>
      <c r="E15" s="56"/>
      <c r="F15" s="56"/>
    </row>
    <row r="16" spans="1:7" x14ac:dyDescent="0.25">
      <c r="A16" s="56"/>
      <c r="B16" s="233">
        <v>4</v>
      </c>
      <c r="C16" s="234" t="s">
        <v>263</v>
      </c>
      <c r="D16" s="382">
        <v>6843969</v>
      </c>
      <c r="E16" s="56"/>
      <c r="F16" s="56"/>
    </row>
    <row r="17" spans="1:6" x14ac:dyDescent="0.25">
      <c r="A17" s="56"/>
      <c r="B17" s="229">
        <v>5</v>
      </c>
      <c r="C17" s="235" t="s">
        <v>264</v>
      </c>
      <c r="D17" s="380">
        <v>23631383</v>
      </c>
      <c r="E17" s="56"/>
      <c r="F17" s="56"/>
    </row>
    <row r="18" spans="1:6" ht="15.75" thickBot="1" x14ac:dyDescent="0.3">
      <c r="A18" s="56"/>
      <c r="B18" s="236">
        <v>6</v>
      </c>
      <c r="C18" s="237" t="s">
        <v>265</v>
      </c>
      <c r="D18" s="238"/>
      <c r="E18" s="56"/>
      <c r="F18" s="56"/>
    </row>
    <row r="19" spans="1:6" x14ac:dyDescent="0.25">
      <c r="A19" s="56"/>
      <c r="B19" s="56"/>
      <c r="C19" s="56"/>
      <c r="D19" s="56"/>
      <c r="E19" s="56"/>
      <c r="F19" s="56"/>
    </row>
    <row r="20" spans="1:6" x14ac:dyDescent="0.25">
      <c r="A20" s="56"/>
      <c r="B20" s="56"/>
      <c r="C20" s="56"/>
      <c r="D20" s="56"/>
      <c r="E20" s="56"/>
      <c r="F20" s="56"/>
    </row>
    <row r="21" spans="1:6" x14ac:dyDescent="0.25">
      <c r="A21" s="56"/>
      <c r="B21" s="56"/>
      <c r="C21" s="56"/>
      <c r="D21" s="56"/>
      <c r="E21" s="56"/>
      <c r="F21" s="56"/>
    </row>
    <row r="22" spans="1:6" x14ac:dyDescent="0.25">
      <c r="A22" s="56"/>
      <c r="B22" s="56" t="s">
        <v>404</v>
      </c>
      <c r="C22" s="56"/>
      <c r="D22" s="56"/>
      <c r="E22" s="56"/>
      <c r="F22" s="56"/>
    </row>
    <row r="23" spans="1:6" x14ac:dyDescent="0.25">
      <c r="A23" s="56"/>
      <c r="B23" s="56" t="s">
        <v>413</v>
      </c>
      <c r="C23" s="56"/>
      <c r="D23" s="56"/>
      <c r="E23" s="56"/>
      <c r="F23" s="56"/>
    </row>
    <row r="24" spans="1:6" x14ac:dyDescent="0.25">
      <c r="A24" s="56"/>
      <c r="B24" s="56" t="s">
        <v>406</v>
      </c>
      <c r="C24" s="56"/>
      <c r="D24" s="56"/>
      <c r="E24" s="56"/>
      <c r="F24" s="56"/>
    </row>
    <row r="25" spans="1:6" x14ac:dyDescent="0.25">
      <c r="A25" s="56"/>
      <c r="B25" s="56" t="s">
        <v>407</v>
      </c>
      <c r="C25" s="56"/>
      <c r="D25" s="56"/>
      <c r="E25" s="56"/>
      <c r="F25" s="56"/>
    </row>
    <row r="26" spans="1:6" x14ac:dyDescent="0.25">
      <c r="A26" s="56"/>
      <c r="B26" s="56" t="s">
        <v>408</v>
      </c>
      <c r="C26" s="56"/>
      <c r="D26" s="56"/>
      <c r="E26" s="56"/>
      <c r="F26" s="56"/>
    </row>
    <row r="27" spans="1:6" x14ac:dyDescent="0.25">
      <c r="A27" s="56"/>
      <c r="B27" s="56"/>
      <c r="C27" s="56"/>
      <c r="D27" s="56"/>
      <c r="E27" s="56"/>
      <c r="F27" s="56"/>
    </row>
    <row r="28" spans="1:6" x14ac:dyDescent="0.25">
      <c r="A28" s="56"/>
      <c r="B28" s="56" t="s">
        <v>409</v>
      </c>
      <c r="C28" s="56" t="s">
        <v>410</v>
      </c>
      <c r="D28" s="56"/>
      <c r="E28" s="56"/>
      <c r="F28" s="56"/>
    </row>
    <row r="29" spans="1:6" x14ac:dyDescent="0.25">
      <c r="A29" s="56"/>
      <c r="B29" s="56" t="s">
        <v>411</v>
      </c>
      <c r="C29" s="56"/>
      <c r="D29" s="56"/>
      <c r="E29" s="56"/>
      <c r="F29" s="56"/>
    </row>
    <row r="30" spans="1:6" x14ac:dyDescent="0.25">
      <c r="A30" s="56"/>
      <c r="B30" s="56" t="s">
        <v>412</v>
      </c>
      <c r="C30" s="56"/>
      <c r="D30" s="56"/>
      <c r="E30" s="56"/>
      <c r="F30" s="56"/>
    </row>
    <row r="31" spans="1:6" x14ac:dyDescent="0.25">
      <c r="A31" s="56"/>
      <c r="B31" s="56"/>
      <c r="C31" s="56"/>
      <c r="D31" s="56"/>
      <c r="E31" s="56"/>
      <c r="F31" s="56"/>
    </row>
    <row r="32" spans="1:6" x14ac:dyDescent="0.25">
      <c r="A32" s="56"/>
      <c r="B32" s="56"/>
      <c r="C32" s="56"/>
      <c r="D32" s="56"/>
      <c r="E32" s="56"/>
      <c r="F32" s="56"/>
    </row>
  </sheetData>
  <mergeCells count="2">
    <mergeCell ref="C15:D15"/>
    <mergeCell ref="B6:D6"/>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Dana Havlova</cp:lastModifiedBy>
  <cp:lastPrinted>2022-09-13T09:29:33Z</cp:lastPrinted>
  <dcterms:created xsi:type="dcterms:W3CDTF">2021-08-25T10:20:42Z</dcterms:created>
  <dcterms:modified xsi:type="dcterms:W3CDTF">2022-09-13T09:43:57Z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